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D39" i="2"/>
  <c r="D38" s="1"/>
  <c r="E39"/>
  <c r="E38" s="1"/>
  <c r="E74" s="1"/>
  <c r="C39"/>
  <c r="C38" s="1"/>
  <c r="F40"/>
  <c r="G40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7"/>
  <c r="G67"/>
  <c r="G70"/>
  <c r="G72"/>
  <c r="G73"/>
  <c r="E29"/>
  <c r="C31"/>
  <c r="F39" l="1"/>
  <c r="G39"/>
  <c r="C29"/>
  <c r="C27"/>
  <c r="C25"/>
  <c r="C20"/>
  <c r="C18" s="1"/>
  <c r="C12"/>
  <c r="C9"/>
  <c r="C7"/>
  <c r="D31"/>
  <c r="D29"/>
  <c r="D27"/>
  <c r="D25"/>
  <c r="D20"/>
  <c r="D18" s="1"/>
  <c r="D6" s="1"/>
  <c r="D74" s="1"/>
  <c r="D12"/>
  <c r="D9"/>
  <c r="D7"/>
  <c r="E27"/>
  <c r="E25"/>
  <c r="C6" l="1"/>
  <c r="C74" s="1"/>
  <c r="E31"/>
  <c r="F29" l="1"/>
  <c r="G29"/>
  <c r="F23"/>
  <c r="F16"/>
  <c r="F11"/>
  <c r="F10"/>
  <c r="E20"/>
  <c r="F24"/>
  <c r="G24"/>
  <c r="F30"/>
  <c r="G30"/>
  <c r="G8"/>
  <c r="G10"/>
  <c r="G11"/>
  <c r="G13"/>
  <c r="G14"/>
  <c r="G15"/>
  <c r="G16"/>
  <c r="G19"/>
  <c r="G21"/>
  <c r="G22"/>
  <c r="G23"/>
  <c r="G26"/>
  <c r="G28"/>
  <c r="G33"/>
  <c r="G34"/>
  <c r="G36"/>
  <c r="F13"/>
  <c r="F14"/>
  <c r="F15"/>
  <c r="F21"/>
  <c r="F22"/>
  <c r="F26"/>
  <c r="F28"/>
  <c r="F33"/>
  <c r="F34"/>
  <c r="F36"/>
  <c r="G38" l="1"/>
  <c r="F38"/>
  <c r="G25" l="1"/>
  <c r="F25"/>
  <c r="E12"/>
  <c r="E9"/>
  <c r="F8"/>
  <c r="E7"/>
  <c r="F31" l="1"/>
  <c r="F27"/>
  <c r="F12"/>
  <c r="F9"/>
  <c r="G31"/>
  <c r="G27"/>
  <c r="E18"/>
  <c r="F20"/>
  <c r="G20"/>
  <c r="G12"/>
  <c r="G9"/>
  <c r="G7"/>
  <c r="F7"/>
  <c r="E6" l="1"/>
  <c r="F6" s="1"/>
  <c r="F18"/>
  <c r="G18"/>
  <c r="G6" l="1"/>
  <c r="G74"/>
  <c r="F74" l="1"/>
</calcChain>
</file>

<file path=xl/sharedStrings.xml><?xml version="1.0" encoding="utf-8"?>
<sst xmlns="http://schemas.openxmlformats.org/spreadsheetml/2006/main" count="151" uniqueCount="151">
  <si>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</si>
  <si>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</si>
  <si>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</si>
  <si>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</si>
  <si>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</si>
  <si>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</si>
  <si>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</si>
  <si>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</si>
  <si>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</si>
  <si>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</si>
  <si>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</si>
  <si>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</si>
  <si>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</si>
  <si>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</si>
  <si>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</si>
  <si>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</si>
  <si>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</si>
  <si>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</si>
  <si>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</si>
  <si>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</si>
  <si>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</si>
  <si>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</si>
  <si>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</si>
  <si>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</si>
  <si>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</si>
  <si>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</si>
  <si>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</si>
  <si>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</si>
  <si>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</si>
  <si>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</si>
  <si>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</si>
  <si>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</si>
  <si>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</si>
  <si>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</si>
  <si>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</si>
  <si>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</si>
  <si>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</si>
  <si>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</si>
  <si>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</si>
  <si>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</si>
  <si>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</si>
  <si>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</si>
  <si>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</si>
  <si>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</si>
  <si>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</si>
  <si>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</si>
  <si>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</si>
  <si>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</si>
  <si>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</si>
  <si>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</si>
  <si>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</si>
  <si>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</si>
  <si>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</si>
  <si>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</si>
  <si>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</si>
  <si>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2 02 03055 04 0000 151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</si>
  <si>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</si>
  <si>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</si>
  <si>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</si>
  <si>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</si>
  <si>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</si>
  <si>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</si>
  <si>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</si>
  <si>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</si>
  <si>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</si>
  <si>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</si>
  <si>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</si>
  <si>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</si>
  <si>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</si>
  <si>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</si>
  <si>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</si>
  <si>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</si>
  <si>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</si>
  <si>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</si>
  <si>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</si>
  <si>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</si>
  <si>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</si>
  <si>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</si>
  <si>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</si>
  <si>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</si>
  <si>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</si>
  <si>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</si>
  <si>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</si>
  <si>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</si>
  <si>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</si>
  <si>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</si>
  <si>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</si>
  <si>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</si>
  <si>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</si>
  <si>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</si>
  <si>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</si>
  <si>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</si>
  <si>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</si>
  <si>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</si>
  <si>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</si>
  <si>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</si>
  <si>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</si>
  <si>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</si>
  <si>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</si>
  <si>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</si>
  <si>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</si>
  <si>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</si>
  <si>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1 14 01040 04 0000 410</t>
  </si>
  <si>
    <t>Доходы от продажи квартир, находящихся в собственности городских округов</t>
  </si>
  <si>
    <t>Анализ исполнения доходной части бюджета муниципального образования "Город Саратов" на 01.04.2012 года</t>
  </si>
  <si>
    <t>1 14 02040 04 0000 410</t>
  </si>
  <si>
    <t>1 13 01994 04 0000 130</t>
  </si>
  <si>
    <t>Прочие доходы от оказания платных услуг (работ) получателями средств  бюджетов городских округов</t>
  </si>
  <si>
    <t>ДОХОДЫ ОТ ОКАЗАНИЯ ПЛАТНЫХ УСЛУГ (РАБОТ) И КОМПЕНСАЦИИ ЗАТРАТ ГОСУДАРСТВА</t>
  </si>
  <si>
    <t>1 11 05012 04 0000 120</t>
  </si>
  <si>
    <t>к  кассовому плану 
1 квартала  2012 года</t>
  </si>
  <si>
    <t>к уточненному кассовому плану 
1 квартала  2012 года</t>
  </si>
  <si>
    <t>ДОХОДЫ ОТ ПРОДАЖИ МАТЕРИАЛЬНЫХ И НЕМАТЕРИАЛЬНЫХ АКТИВОВ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</si>
  <si>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</si>
  <si>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</si>
  <si>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</si>
  <si>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</si>
  <si>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</si>
  <si>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</si>
  <si>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</si>
  <si>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</si>
  <si>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2 02 02999 04 0036 151</t>
  </si>
  <si>
    <t>Субсидия на организацию в границах городского округа водоснабжения населения и водоотведения</t>
  </si>
  <si>
    <t>Субвенция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</si>
  <si>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</si>
  <si>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организации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</si>
  <si>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органами местного самоуправления государственных полномочий по организации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</si>
  <si>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Субвенция на осуществление органами местного самоуправления государственных полномочий по предоставлению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</si>
  <si>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2 02 03024 04 0027 151</t>
  </si>
  <si>
    <t>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</t>
  </si>
  <si>
    <t>2 02 03024 04 0028 151</t>
  </si>
  <si>
    <t>Субвенция на осуществление органами местного самоуправления государственных полномочий по частичному финансированию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</si>
  <si>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2 02 03024 04 0029 151</t>
  </si>
  <si>
    <t>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образования, и частичное содержание детей дошкольного возраста в образовательных учреждениях, реализующих основную общеобразовательную программу дошкольного образования</t>
  </si>
  <si>
    <t>2 02 03024 04 0030 151</t>
  </si>
  <si>
    <t>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</si>
  <si>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2 02 03024 04 0031 151</t>
  </si>
  <si>
    <t>Субвенция на осуществление органами местного самоуправления государственных полномочий на 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</si>
  <si>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2 02 03024 04 0032 151</t>
  </si>
  <si>
    <t>Субвенция на осуществление органами местного самоуправления отдельных государственных полномочий по организации осуществления переданных полномочий по осуществлению модернизации региональной системы общего образования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</si>
  <si>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</si>
  <si>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2 02 03078 04 0000 151</t>
  </si>
  <si>
    <t>Субвенция на модернизацию региональных систем общего образования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</si>
  <si>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</si>
  <si>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</si>
  <si>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2 02 02999 04 0037 151</t>
  </si>
  <si>
    <t>2 02 02999 04 0038 151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</si>
  <si>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дорожного фонда</t>
  </si>
  <si>
    <t>Субсидия на капитальный ремонт и ремонт автомобильных дорог общего пользования населенных пунктов за счет средств областного дорожного фонда</t>
  </si>
  <si>
    <t>Кассовый план                         1 квартала 2012 года</t>
  </si>
  <si>
    <t>Уточненный кассовый план                 1 квартала 2012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</si>
</sst>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4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topLeftCell="A67" zoomScale="86" zoomScaleNormal="86" zoomScaleSheetLayoutView="70" workbookViewId="0">
      <selection activeCell="F73" sqref="F73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29" t="s">
        <v>104</v>
      </c>
      <c r="B1" s="29"/>
      <c r="C1" s="29"/>
      <c r="D1" s="29"/>
      <c r="E1" s="29"/>
      <c r="F1" s="29"/>
      <c r="G1" s="29"/>
    </row>
    <row r="2" spans="1:7" ht="24.75" customHeight="1">
      <c r="A2" s="12"/>
      <c r="B2" s="12"/>
      <c r="C2" s="12"/>
      <c r="D2" s="12"/>
      <c r="E2" s="12"/>
      <c r="F2" s="12"/>
      <c r="G2" s="13" t="s">
        <v>59</v>
      </c>
    </row>
    <row r="3" spans="1:7" ht="18.75" customHeight="1">
      <c r="A3" s="30" t="s">
        <v>57</v>
      </c>
      <c r="B3" s="30" t="s">
        <v>58</v>
      </c>
      <c r="C3" s="31" t="s">
        <v>149</v>
      </c>
      <c r="D3" s="31" t="s">
        <v>150</v>
      </c>
      <c r="E3" s="30" t="s">
        <v>72</v>
      </c>
      <c r="F3" s="21" t="s">
        <v>60</v>
      </c>
      <c r="G3" s="22"/>
    </row>
    <row r="4" spans="1:7" ht="118.5" customHeight="1">
      <c r="A4" s="30"/>
      <c r="B4" s="30"/>
      <c r="C4" s="32"/>
      <c r="D4" s="32"/>
      <c r="E4" s="30"/>
      <c r="F4" s="23" t="s">
        <v>110</v>
      </c>
      <c r="G4" s="23" t="s">
        <v>111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18" customFormat="1" ht="39" customHeight="1">
      <c r="A6" s="16" t="s">
        <v>0</v>
      </c>
      <c r="B6" s="17" t="s">
        <v>1</v>
      </c>
      <c r="C6" s="10">
        <f>C7+C9+C12+C16+C17+C18+C27+C29+C31+C36+C37</f>
        <v>1579284.8</v>
      </c>
      <c r="D6" s="10">
        <f>D7+D9+D12+D16+D17+D18+D27+D29+D31+D36+D37</f>
        <v>1579285.5</v>
      </c>
      <c r="E6" s="10">
        <f>E7+E9+E12+E16+E17+E18+E27+E29+E31+E36+E37</f>
        <v>1601291.7000000002</v>
      </c>
      <c r="F6" s="10">
        <f t="shared" ref="F6:F36" si="0">E6/C6*100</f>
        <v>101.39347253896196</v>
      </c>
      <c r="G6" s="10">
        <f t="shared" ref="G6:G36" si="1">E6/D6*100</f>
        <v>101.39342759748</v>
      </c>
    </row>
    <row r="7" spans="1:7" s="18" customFormat="1" ht="18.75" customHeight="1">
      <c r="A7" s="16" t="s">
        <v>2</v>
      </c>
      <c r="B7" s="17" t="s">
        <v>3</v>
      </c>
      <c r="C7" s="10">
        <f>C8</f>
        <v>871036</v>
      </c>
      <c r="D7" s="10">
        <f>D8</f>
        <v>867585</v>
      </c>
      <c r="E7" s="10">
        <f t="shared" ref="E7" si="2">E8</f>
        <v>867610.9</v>
      </c>
      <c r="F7" s="10">
        <f t="shared" si="0"/>
        <v>99.606778594684954</v>
      </c>
      <c r="G7" s="10">
        <f t="shared" si="1"/>
        <v>100.0029852982705</v>
      </c>
    </row>
    <row r="8" spans="1:7" s="18" customFormat="1" ht="19.5" customHeight="1">
      <c r="A8" s="16" t="s">
        <v>4</v>
      </c>
      <c r="B8" s="17" t="s">
        <v>5</v>
      </c>
      <c r="C8" s="10">
        <v>871036</v>
      </c>
      <c r="D8" s="10">
        <v>867585</v>
      </c>
      <c r="E8" s="10">
        <v>867610.9</v>
      </c>
      <c r="F8" s="10">
        <f t="shared" si="0"/>
        <v>99.606778594684954</v>
      </c>
      <c r="G8" s="10">
        <f t="shared" si="1"/>
        <v>100.0029852982705</v>
      </c>
    </row>
    <row r="9" spans="1:7" s="18" customFormat="1" ht="22.5" customHeight="1">
      <c r="A9" s="16" t="s">
        <v>6</v>
      </c>
      <c r="B9" s="17" t="s">
        <v>7</v>
      </c>
      <c r="C9" s="10">
        <f>C10+C11</f>
        <v>154060</v>
      </c>
      <c r="D9" s="10">
        <f>D10+D11</f>
        <v>153405</v>
      </c>
      <c r="E9" s="10">
        <f t="shared" ref="E9" si="3">E10+E11</f>
        <v>153760.1</v>
      </c>
      <c r="F9" s="10">
        <f t="shared" si="0"/>
        <v>99.805335583538891</v>
      </c>
      <c r="G9" s="10">
        <f t="shared" si="1"/>
        <v>100.23147876535967</v>
      </c>
    </row>
    <row r="10" spans="1:7" s="18" customFormat="1" ht="42" customHeight="1">
      <c r="A10" s="16" t="s">
        <v>8</v>
      </c>
      <c r="B10" s="17" t="s">
        <v>9</v>
      </c>
      <c r="C10" s="10">
        <v>152500</v>
      </c>
      <c r="D10" s="10">
        <v>152500</v>
      </c>
      <c r="E10" s="10">
        <v>152853.9</v>
      </c>
      <c r="F10" s="10">
        <f t="shared" si="0"/>
        <v>100.23206557377048</v>
      </c>
      <c r="G10" s="10">
        <f t="shared" si="1"/>
        <v>100.23206557377048</v>
      </c>
    </row>
    <row r="11" spans="1:7" s="18" customFormat="1" ht="22.5" customHeight="1">
      <c r="A11" s="16" t="s">
        <v>10</v>
      </c>
      <c r="B11" s="17" t="s">
        <v>11</v>
      </c>
      <c r="C11" s="10">
        <v>1560</v>
      </c>
      <c r="D11" s="10">
        <v>905</v>
      </c>
      <c r="E11" s="10">
        <v>906.2</v>
      </c>
      <c r="F11" s="10">
        <f t="shared" si="0"/>
        <v>58.089743589743591</v>
      </c>
      <c r="G11" s="10">
        <f t="shared" si="1"/>
        <v>100.13259668508287</v>
      </c>
    </row>
    <row r="12" spans="1:7" s="18" customFormat="1" ht="22.5" customHeight="1">
      <c r="A12" s="16" t="s">
        <v>12</v>
      </c>
      <c r="B12" s="17" t="s">
        <v>13</v>
      </c>
      <c r="C12" s="10">
        <f>C13+C15+C14</f>
        <v>318808</v>
      </c>
      <c r="D12" s="10">
        <f>D13+D15+D14</f>
        <v>311508</v>
      </c>
      <c r="E12" s="10">
        <f t="shared" ref="E12" si="4">E13+E15+E14</f>
        <v>311492.3</v>
      </c>
      <c r="F12" s="10">
        <f t="shared" si="0"/>
        <v>97.705295977516244</v>
      </c>
      <c r="G12" s="10">
        <f t="shared" si="1"/>
        <v>99.994960001027252</v>
      </c>
    </row>
    <row r="13" spans="1:7" s="18" customFormat="1" ht="81" customHeight="1">
      <c r="A13" s="16" t="s">
        <v>14</v>
      </c>
      <c r="B13" s="17" t="s">
        <v>15</v>
      </c>
      <c r="C13" s="10">
        <v>7500</v>
      </c>
      <c r="D13" s="10">
        <v>9100</v>
      </c>
      <c r="E13" s="10">
        <v>9134.1</v>
      </c>
      <c r="F13" s="10">
        <f t="shared" si="0"/>
        <v>121.78800000000001</v>
      </c>
      <c r="G13" s="10">
        <f t="shared" si="1"/>
        <v>100.37472527472528</v>
      </c>
    </row>
    <row r="14" spans="1:7" s="18" customFormat="1" ht="20.25" customHeight="1">
      <c r="A14" s="25" t="s">
        <v>70</v>
      </c>
      <c r="B14" s="17" t="s">
        <v>71</v>
      </c>
      <c r="C14" s="10">
        <v>55000</v>
      </c>
      <c r="D14" s="10">
        <v>54200</v>
      </c>
      <c r="E14" s="10">
        <v>54205.599999999999</v>
      </c>
      <c r="F14" s="10">
        <f t="shared" si="0"/>
        <v>98.555636363636353</v>
      </c>
      <c r="G14" s="10">
        <f t="shared" si="1"/>
        <v>100.01033210332102</v>
      </c>
    </row>
    <row r="15" spans="1:7" s="18" customFormat="1" ht="20.25" customHeight="1">
      <c r="A15" s="16" t="s">
        <v>16</v>
      </c>
      <c r="B15" s="17" t="s">
        <v>17</v>
      </c>
      <c r="C15" s="10">
        <v>256308</v>
      </c>
      <c r="D15" s="10">
        <v>248208</v>
      </c>
      <c r="E15" s="10">
        <v>248152.6</v>
      </c>
      <c r="F15" s="10">
        <f t="shared" si="0"/>
        <v>96.818125068277226</v>
      </c>
      <c r="G15" s="10">
        <f t="shared" si="1"/>
        <v>99.977680010313932</v>
      </c>
    </row>
    <row r="16" spans="1:7" s="18" customFormat="1" ht="20.25" customHeight="1">
      <c r="A16" s="16" t="s">
        <v>18</v>
      </c>
      <c r="B16" s="17" t="s">
        <v>19</v>
      </c>
      <c r="C16" s="19">
        <v>20115</v>
      </c>
      <c r="D16" s="19">
        <v>19955</v>
      </c>
      <c r="E16" s="19">
        <v>19951.8</v>
      </c>
      <c r="F16" s="10">
        <f t="shared" si="0"/>
        <v>99.188665175242349</v>
      </c>
      <c r="G16" s="10">
        <f t="shared" si="1"/>
        <v>99.983963918817338</v>
      </c>
    </row>
    <row r="17" spans="1:7" s="18" customFormat="1" ht="60" customHeight="1">
      <c r="A17" s="16" t="s">
        <v>20</v>
      </c>
      <c r="B17" s="17" t="s">
        <v>21</v>
      </c>
      <c r="C17" s="10"/>
      <c r="D17" s="10"/>
      <c r="E17" s="10">
        <v>-1610.6</v>
      </c>
      <c r="F17" s="10"/>
      <c r="G17" s="10"/>
    </row>
    <row r="18" spans="1:7" s="18" customFormat="1" ht="79.5" customHeight="1">
      <c r="A18" s="16" t="s">
        <v>22</v>
      </c>
      <c r="B18" s="17" t="s">
        <v>23</v>
      </c>
      <c r="C18" s="10">
        <f>C20+C24+C25+C19</f>
        <v>127605</v>
      </c>
      <c r="D18" s="10">
        <f>D20+D24+D25+D19</f>
        <v>142905</v>
      </c>
      <c r="E18" s="10">
        <f t="shared" ref="E18" si="5">E20+E24+E25+E19</f>
        <v>143941.29999999999</v>
      </c>
      <c r="F18" s="10">
        <f t="shared" si="0"/>
        <v>112.80224129148544</v>
      </c>
      <c r="G18" s="10">
        <f t="shared" si="1"/>
        <v>100.72516706903187</v>
      </c>
    </row>
    <row r="19" spans="1:7" s="18" customFormat="1" ht="96" hidden="1" customHeight="1">
      <c r="A19" s="16" t="s">
        <v>66</v>
      </c>
      <c r="B19" s="17" t="s">
        <v>65</v>
      </c>
      <c r="C19" s="10"/>
      <c r="D19" s="10"/>
      <c r="E19" s="10"/>
      <c r="F19" s="10"/>
      <c r="G19" s="10" t="e">
        <f t="shared" si="1"/>
        <v>#DIV/0!</v>
      </c>
    </row>
    <row r="20" spans="1:7" s="18" customFormat="1" ht="175.5" customHeight="1">
      <c r="A20" s="16" t="s">
        <v>63</v>
      </c>
      <c r="B20" s="17" t="s">
        <v>96</v>
      </c>
      <c r="C20" s="10">
        <f>C21+C22+C23</f>
        <v>122350</v>
      </c>
      <c r="D20" s="10">
        <f>D21+D22+D23</f>
        <v>135410</v>
      </c>
      <c r="E20" s="10">
        <f t="shared" ref="E20" si="6">E21+E22+E23</f>
        <v>136095.29999999999</v>
      </c>
      <c r="F20" s="10">
        <f t="shared" si="0"/>
        <v>111.23440948099712</v>
      </c>
      <c r="G20" s="10">
        <f t="shared" si="1"/>
        <v>100.50609260763605</v>
      </c>
    </row>
    <row r="21" spans="1:7" s="18" customFormat="1" ht="138.75" customHeight="1">
      <c r="A21" s="16" t="s">
        <v>109</v>
      </c>
      <c r="B21" s="17" t="s">
        <v>24</v>
      </c>
      <c r="C21" s="10">
        <v>91100</v>
      </c>
      <c r="D21" s="10">
        <v>114600</v>
      </c>
      <c r="E21" s="10">
        <v>115237.7</v>
      </c>
      <c r="F21" s="10">
        <f t="shared" si="0"/>
        <v>126.49582875960483</v>
      </c>
      <c r="G21" s="10">
        <f t="shared" si="1"/>
        <v>100.55645724258288</v>
      </c>
    </row>
    <row r="22" spans="1:7" s="18" customFormat="1" ht="136.5" customHeight="1">
      <c r="A22" s="16" t="s">
        <v>25</v>
      </c>
      <c r="B22" s="17" t="s">
        <v>97</v>
      </c>
      <c r="C22" s="10">
        <v>1250</v>
      </c>
      <c r="D22" s="10">
        <v>1110</v>
      </c>
      <c r="E22" s="10">
        <v>1115.5</v>
      </c>
      <c r="F22" s="10">
        <f t="shared" si="0"/>
        <v>89.24</v>
      </c>
      <c r="G22" s="10">
        <f t="shared" si="1"/>
        <v>100.4954954954955</v>
      </c>
    </row>
    <row r="23" spans="1:7" s="18" customFormat="1" ht="117.75" customHeight="1">
      <c r="A23" s="16" t="s">
        <v>26</v>
      </c>
      <c r="B23" s="17" t="s">
        <v>98</v>
      </c>
      <c r="C23" s="10">
        <v>30000</v>
      </c>
      <c r="D23" s="10">
        <v>19700</v>
      </c>
      <c r="E23" s="10">
        <v>19742.099999999999</v>
      </c>
      <c r="F23" s="10">
        <f t="shared" si="0"/>
        <v>65.806999999999988</v>
      </c>
      <c r="G23" s="10">
        <f t="shared" si="1"/>
        <v>100.21370558375634</v>
      </c>
    </row>
    <row r="24" spans="1:7" s="18" customFormat="1" ht="93.75">
      <c r="A24" s="16" t="s">
        <v>27</v>
      </c>
      <c r="B24" s="17" t="s">
        <v>28</v>
      </c>
      <c r="C24" s="10">
        <v>3000</v>
      </c>
      <c r="D24" s="10">
        <v>5240</v>
      </c>
      <c r="E24" s="10">
        <v>5241.1000000000004</v>
      </c>
      <c r="F24" s="10">
        <f t="shared" si="0"/>
        <v>174.70333333333335</v>
      </c>
      <c r="G24" s="10">
        <f t="shared" si="1"/>
        <v>100.02099236641222</v>
      </c>
    </row>
    <row r="25" spans="1:7" s="18" customFormat="1" ht="137.25" customHeight="1">
      <c r="A25" s="16" t="s">
        <v>29</v>
      </c>
      <c r="B25" s="26" t="s">
        <v>99</v>
      </c>
      <c r="C25" s="10">
        <f>C26</f>
        <v>2255</v>
      </c>
      <c r="D25" s="10">
        <f>D26</f>
        <v>2255</v>
      </c>
      <c r="E25" s="10">
        <f>E26</f>
        <v>2604.9</v>
      </c>
      <c r="F25" s="10">
        <f t="shared" si="0"/>
        <v>115.51662971175168</v>
      </c>
      <c r="G25" s="10">
        <f t="shared" si="1"/>
        <v>115.51662971175168</v>
      </c>
    </row>
    <row r="26" spans="1:7" s="18" customFormat="1" ht="81" customHeight="1">
      <c r="A26" s="16" t="s">
        <v>30</v>
      </c>
      <c r="B26" s="17" t="s">
        <v>61</v>
      </c>
      <c r="C26" s="10">
        <v>2255</v>
      </c>
      <c r="D26" s="10">
        <v>2255</v>
      </c>
      <c r="E26" s="10">
        <v>2604.9</v>
      </c>
      <c r="F26" s="10">
        <f t="shared" si="0"/>
        <v>115.51662971175168</v>
      </c>
      <c r="G26" s="10">
        <f t="shared" si="1"/>
        <v>115.51662971175168</v>
      </c>
    </row>
    <row r="27" spans="1:7" s="18" customFormat="1" ht="44.25" customHeight="1">
      <c r="A27" s="16" t="s">
        <v>31</v>
      </c>
      <c r="B27" s="17" t="s">
        <v>32</v>
      </c>
      <c r="C27" s="10">
        <f t="shared" ref="C27:D27" si="7">C28</f>
        <v>11650</v>
      </c>
      <c r="D27" s="10">
        <f t="shared" si="7"/>
        <v>6480</v>
      </c>
      <c r="E27" s="10">
        <f>E28</f>
        <v>5339.2</v>
      </c>
      <c r="F27" s="10">
        <f t="shared" si="0"/>
        <v>45.830042918454936</v>
      </c>
      <c r="G27" s="10">
        <f t="shared" si="1"/>
        <v>82.395061728395063</v>
      </c>
    </row>
    <row r="28" spans="1:7" s="18" customFormat="1" ht="42.75" customHeight="1">
      <c r="A28" s="16" t="s">
        <v>33</v>
      </c>
      <c r="B28" s="17" t="s">
        <v>34</v>
      </c>
      <c r="C28" s="10">
        <v>11650</v>
      </c>
      <c r="D28" s="10">
        <v>6480</v>
      </c>
      <c r="E28" s="10">
        <v>5339.2</v>
      </c>
      <c r="F28" s="10">
        <f t="shared" si="0"/>
        <v>45.830042918454936</v>
      </c>
      <c r="G28" s="10">
        <f t="shared" si="1"/>
        <v>82.395061728395063</v>
      </c>
    </row>
    <row r="29" spans="1:7" s="18" customFormat="1" ht="59.25" customHeight="1">
      <c r="A29" s="26" t="s">
        <v>35</v>
      </c>
      <c r="B29" s="27" t="s">
        <v>108</v>
      </c>
      <c r="C29" s="10">
        <f>C30</f>
        <v>33160.800000000003</v>
      </c>
      <c r="D29" s="10">
        <f>D30</f>
        <v>20897.5</v>
      </c>
      <c r="E29" s="10">
        <f>E30+25821.7</f>
        <v>39418.6</v>
      </c>
      <c r="F29" s="10">
        <f t="shared" si="0"/>
        <v>118.87107669296275</v>
      </c>
      <c r="G29" s="10">
        <f t="shared" si="1"/>
        <v>188.62830482115086</v>
      </c>
    </row>
    <row r="30" spans="1:7" s="18" customFormat="1" ht="60.75" customHeight="1">
      <c r="A30" s="26" t="s">
        <v>106</v>
      </c>
      <c r="B30" s="27" t="s">
        <v>107</v>
      </c>
      <c r="C30" s="10">
        <v>33160.800000000003</v>
      </c>
      <c r="D30" s="10">
        <v>20897.5</v>
      </c>
      <c r="E30" s="10">
        <v>13596.9</v>
      </c>
      <c r="F30" s="10">
        <f t="shared" si="0"/>
        <v>41.002931171744947</v>
      </c>
      <c r="G30" s="10">
        <f t="shared" si="1"/>
        <v>65.064720660366078</v>
      </c>
    </row>
    <row r="31" spans="1:7" s="18" customFormat="1" ht="60" customHeight="1">
      <c r="A31" s="16" t="s">
        <v>36</v>
      </c>
      <c r="B31" s="17" t="s">
        <v>112</v>
      </c>
      <c r="C31" s="20">
        <f>C33+C34+C35</f>
        <v>27100</v>
      </c>
      <c r="D31" s="20">
        <f>D33+D34+D35</f>
        <v>39600</v>
      </c>
      <c r="E31" s="20">
        <f t="shared" ref="E31" si="8">E33+E34+E35+E32</f>
        <v>39863.600000000006</v>
      </c>
      <c r="F31" s="10">
        <f t="shared" si="0"/>
        <v>147.09815498154984</v>
      </c>
      <c r="G31" s="10">
        <f t="shared" si="1"/>
        <v>100.66565656565658</v>
      </c>
    </row>
    <row r="32" spans="1:7" s="18" customFormat="1" ht="43.5" customHeight="1">
      <c r="A32" s="26" t="s">
        <v>102</v>
      </c>
      <c r="B32" s="27" t="s">
        <v>103</v>
      </c>
      <c r="C32" s="20"/>
      <c r="D32" s="20"/>
      <c r="E32" s="20">
        <v>203</v>
      </c>
      <c r="F32" s="10"/>
      <c r="G32" s="10"/>
    </row>
    <row r="33" spans="1:7" s="18" customFormat="1" ht="156.75" customHeight="1">
      <c r="A33" s="26" t="s">
        <v>105</v>
      </c>
      <c r="B33" s="27" t="s">
        <v>100</v>
      </c>
      <c r="C33" s="10">
        <v>12000</v>
      </c>
      <c r="D33" s="10">
        <v>22000</v>
      </c>
      <c r="E33" s="10">
        <v>22023.4</v>
      </c>
      <c r="F33" s="10">
        <f t="shared" si="0"/>
        <v>183.52833333333334</v>
      </c>
      <c r="G33" s="10">
        <f t="shared" si="1"/>
        <v>100.10636363636365</v>
      </c>
    </row>
    <row r="34" spans="1:7" s="18" customFormat="1" ht="79.5" customHeight="1">
      <c r="A34" s="16" t="s">
        <v>37</v>
      </c>
      <c r="B34" s="17" t="s">
        <v>38</v>
      </c>
      <c r="C34" s="10">
        <v>15000</v>
      </c>
      <c r="D34" s="10">
        <v>17600</v>
      </c>
      <c r="E34" s="10">
        <v>17637.2</v>
      </c>
      <c r="F34" s="10">
        <f t="shared" si="0"/>
        <v>117.58133333333333</v>
      </c>
      <c r="G34" s="10">
        <f t="shared" si="1"/>
        <v>100.21136363636364</v>
      </c>
    </row>
    <row r="35" spans="1:7" s="18" customFormat="1" ht="93.75" customHeight="1">
      <c r="A35" s="16" t="s">
        <v>67</v>
      </c>
      <c r="B35" s="27" t="s">
        <v>101</v>
      </c>
      <c r="C35" s="10">
        <v>100</v>
      </c>
      <c r="D35" s="10"/>
      <c r="E35" s="10"/>
      <c r="F35" s="10"/>
      <c r="G35" s="10"/>
    </row>
    <row r="36" spans="1:7" s="18" customFormat="1" ht="40.5" customHeight="1">
      <c r="A36" s="16" t="s">
        <v>39</v>
      </c>
      <c r="B36" s="17" t="s">
        <v>40</v>
      </c>
      <c r="C36" s="10">
        <v>15750</v>
      </c>
      <c r="D36" s="10">
        <v>16950</v>
      </c>
      <c r="E36" s="10">
        <v>16999.3</v>
      </c>
      <c r="F36" s="10">
        <f t="shared" si="0"/>
        <v>107.93206349206348</v>
      </c>
      <c r="G36" s="10">
        <f t="shared" si="1"/>
        <v>100.29085545722714</v>
      </c>
    </row>
    <row r="37" spans="1:7" s="18" customFormat="1" ht="21.75" customHeight="1">
      <c r="A37" s="16" t="s">
        <v>41</v>
      </c>
      <c r="B37" s="17" t="s">
        <v>42</v>
      </c>
      <c r="C37" s="10"/>
      <c r="D37" s="10"/>
      <c r="E37" s="10">
        <v>4525.2</v>
      </c>
      <c r="F37" s="10"/>
      <c r="G37" s="10"/>
    </row>
    <row r="38" spans="1:7" ht="25.5" customHeight="1">
      <c r="A38" s="26" t="s">
        <v>43</v>
      </c>
      <c r="B38" s="26" t="s">
        <v>83</v>
      </c>
      <c r="C38" s="28">
        <f>C39+C72</f>
        <v>845910.3</v>
      </c>
      <c r="D38" s="28">
        <f t="shared" ref="D38:E38" si="9">D39+D72</f>
        <v>792488.39999999991</v>
      </c>
      <c r="E38" s="28">
        <f t="shared" si="9"/>
        <v>763338.20000000007</v>
      </c>
      <c r="F38" s="11">
        <f>E38/C38*100</f>
        <v>90.238669513777054</v>
      </c>
      <c r="G38" s="11">
        <f>E38/D38*100</f>
        <v>96.321687484637025</v>
      </c>
    </row>
    <row r="39" spans="1:7" ht="60" customHeight="1">
      <c r="A39" s="26" t="s">
        <v>84</v>
      </c>
      <c r="B39" s="26" t="s">
        <v>85</v>
      </c>
      <c r="C39" s="24">
        <f>SUM(C40:C71)</f>
        <v>845910.3</v>
      </c>
      <c r="D39" s="24">
        <f t="shared" ref="D39:E39" si="10">SUM(D40:D71)</f>
        <v>828253.99999999988</v>
      </c>
      <c r="E39" s="24">
        <f t="shared" si="10"/>
        <v>799103.8</v>
      </c>
      <c r="F39" s="11">
        <f t="shared" ref="F39:F67" si="11">E39/C39*100</f>
        <v>94.466730101288519</v>
      </c>
      <c r="G39" s="11">
        <f t="shared" ref="G39:G73" si="12">E39/D39*100</f>
        <v>96.480524090436049</v>
      </c>
    </row>
    <row r="40" spans="1:7" ht="36.75" customHeight="1">
      <c r="A40" s="26" t="s">
        <v>44</v>
      </c>
      <c r="B40" s="27" t="s">
        <v>45</v>
      </c>
      <c r="C40" s="24">
        <v>6709.9</v>
      </c>
      <c r="D40" s="24">
        <v>6709.9</v>
      </c>
      <c r="E40" s="24">
        <v>6709.9</v>
      </c>
      <c r="F40" s="11">
        <f t="shared" si="11"/>
        <v>100</v>
      </c>
      <c r="G40" s="11">
        <f t="shared" si="12"/>
        <v>100</v>
      </c>
    </row>
    <row r="41" spans="1:7" ht="131.25" hidden="1" customHeight="1">
      <c r="A41" s="26" t="s">
        <v>113</v>
      </c>
      <c r="B41" s="27" t="s">
        <v>114</v>
      </c>
      <c r="C41" s="24">
        <v>0</v>
      </c>
      <c r="D41" s="10">
        <v>0</v>
      </c>
      <c r="E41" s="10">
        <v>0</v>
      </c>
      <c r="F41" s="11">
        <v>0</v>
      </c>
      <c r="G41" s="11">
        <v>0</v>
      </c>
    </row>
    <row r="42" spans="1:7" ht="131.25" hidden="1" customHeight="1">
      <c r="A42" s="26" t="s">
        <v>115</v>
      </c>
      <c r="B42" s="27" t="s">
        <v>116</v>
      </c>
      <c r="C42" s="24">
        <v>0</v>
      </c>
      <c r="D42" s="10">
        <v>0</v>
      </c>
      <c r="E42" s="10">
        <v>0</v>
      </c>
      <c r="F42" s="11">
        <v>0</v>
      </c>
      <c r="G42" s="11">
        <v>0</v>
      </c>
    </row>
    <row r="43" spans="1:7" ht="75" hidden="1" customHeight="1">
      <c r="A43" s="26" t="s">
        <v>117</v>
      </c>
      <c r="B43" s="27" t="s">
        <v>118</v>
      </c>
      <c r="C43" s="24">
        <v>0</v>
      </c>
      <c r="D43" s="10">
        <v>0</v>
      </c>
      <c r="E43" s="10">
        <v>0</v>
      </c>
      <c r="F43" s="11">
        <v>0</v>
      </c>
      <c r="G43" s="11">
        <v>0</v>
      </c>
    </row>
    <row r="44" spans="1:7" ht="75" hidden="1" customHeight="1">
      <c r="A44" s="26" t="s">
        <v>119</v>
      </c>
      <c r="B44" s="27" t="s">
        <v>120</v>
      </c>
      <c r="C44" s="10">
        <v>0</v>
      </c>
      <c r="D44" s="10">
        <v>0</v>
      </c>
      <c r="E44" s="10">
        <v>0</v>
      </c>
      <c r="F44" s="11">
        <v>0</v>
      </c>
      <c r="G44" s="11">
        <v>0</v>
      </c>
    </row>
    <row r="45" spans="1:7" ht="54" customHeight="1">
      <c r="A45" s="26" t="s">
        <v>121</v>
      </c>
      <c r="B45" s="27" t="s">
        <v>122</v>
      </c>
      <c r="C45" s="10">
        <v>56500.5</v>
      </c>
      <c r="D45" s="10"/>
      <c r="E45" s="10"/>
      <c r="F45" s="11"/>
      <c r="G45" s="11"/>
    </row>
    <row r="46" spans="1:7" ht="112.5" hidden="1" customHeight="1">
      <c r="A46" s="26" t="s">
        <v>145</v>
      </c>
      <c r="B46" s="27" t="s">
        <v>147</v>
      </c>
      <c r="C46" s="10">
        <v>0</v>
      </c>
      <c r="D46" s="10">
        <v>0</v>
      </c>
      <c r="E46" s="10">
        <v>0</v>
      </c>
      <c r="F46" s="11">
        <v>0</v>
      </c>
      <c r="G46" s="11">
        <v>0</v>
      </c>
    </row>
    <row r="47" spans="1:7" ht="75" hidden="1" customHeight="1">
      <c r="A47" s="26" t="s">
        <v>146</v>
      </c>
      <c r="B47" s="27" t="s">
        <v>148</v>
      </c>
      <c r="C47" s="10">
        <v>0</v>
      </c>
      <c r="D47" s="10">
        <v>0</v>
      </c>
      <c r="E47" s="10">
        <v>0</v>
      </c>
      <c r="F47" s="11">
        <v>0</v>
      </c>
      <c r="G47" s="11">
        <v>0</v>
      </c>
    </row>
    <row r="48" spans="1:7" ht="39" customHeight="1">
      <c r="A48" s="26" t="s">
        <v>46</v>
      </c>
      <c r="B48" s="27" t="s">
        <v>123</v>
      </c>
      <c r="C48" s="10">
        <v>9480.2000000000007</v>
      </c>
      <c r="D48" s="10">
        <v>10280.200000000001</v>
      </c>
      <c r="E48" s="10">
        <v>10098.799999999999</v>
      </c>
      <c r="F48" s="11">
        <f t="shared" si="11"/>
        <v>106.52517879369631</v>
      </c>
      <c r="G48" s="11">
        <f t="shared" si="12"/>
        <v>98.235442890216135</v>
      </c>
    </row>
    <row r="49" spans="1:7" ht="206.25">
      <c r="A49" s="26" t="s">
        <v>47</v>
      </c>
      <c r="B49" s="27" t="s">
        <v>86</v>
      </c>
      <c r="C49" s="24">
        <v>464061.5</v>
      </c>
      <c r="D49" s="24">
        <v>465600.4</v>
      </c>
      <c r="E49" s="10">
        <v>455762.6</v>
      </c>
      <c r="F49" s="11">
        <f t="shared" si="11"/>
        <v>98.211680994868132</v>
      </c>
      <c r="G49" s="11">
        <f t="shared" si="12"/>
        <v>97.8870722619654</v>
      </c>
    </row>
    <row r="50" spans="1:7" ht="93.75">
      <c r="A50" s="26" t="s">
        <v>48</v>
      </c>
      <c r="B50" s="27" t="s">
        <v>87</v>
      </c>
      <c r="C50" s="24">
        <v>752</v>
      </c>
      <c r="D50" s="24">
        <v>752</v>
      </c>
      <c r="E50" s="24">
        <v>752</v>
      </c>
      <c r="F50" s="11">
        <f t="shared" si="11"/>
        <v>100</v>
      </c>
      <c r="G50" s="11">
        <f t="shared" si="12"/>
        <v>100</v>
      </c>
    </row>
    <row r="51" spans="1:7" ht="206.25">
      <c r="A51" s="26" t="s">
        <v>49</v>
      </c>
      <c r="B51" s="27" t="s">
        <v>124</v>
      </c>
      <c r="C51" s="24">
        <v>283.60000000000002</v>
      </c>
      <c r="D51" s="24">
        <v>283.60000000000002</v>
      </c>
      <c r="E51" s="24">
        <v>283.60000000000002</v>
      </c>
      <c r="F51" s="11">
        <f t="shared" si="11"/>
        <v>100</v>
      </c>
      <c r="G51" s="11">
        <f t="shared" si="12"/>
        <v>100</v>
      </c>
    </row>
    <row r="52" spans="1:7" ht="154.5" customHeight="1">
      <c r="A52" s="26" t="s">
        <v>64</v>
      </c>
      <c r="B52" s="27" t="s">
        <v>88</v>
      </c>
      <c r="C52" s="24">
        <v>294.5</v>
      </c>
      <c r="D52" s="24">
        <v>294.5</v>
      </c>
      <c r="E52" s="24">
        <v>294.5</v>
      </c>
      <c r="F52" s="11">
        <f t="shared" si="11"/>
        <v>100</v>
      </c>
      <c r="G52" s="11">
        <f t="shared" si="12"/>
        <v>100</v>
      </c>
    </row>
    <row r="53" spans="1:7" ht="114.75" customHeight="1">
      <c r="A53" s="26" t="s">
        <v>50</v>
      </c>
      <c r="B53" s="27" t="s">
        <v>89</v>
      </c>
      <c r="C53" s="24">
        <v>3059.6</v>
      </c>
      <c r="D53" s="24">
        <v>3059.6</v>
      </c>
      <c r="E53" s="24">
        <v>3026.7</v>
      </c>
      <c r="F53" s="11">
        <f t="shared" si="11"/>
        <v>98.924696038697874</v>
      </c>
      <c r="G53" s="11">
        <f t="shared" si="12"/>
        <v>98.924696038697874</v>
      </c>
    </row>
    <row r="54" spans="1:7" ht="116.25" customHeight="1">
      <c r="A54" s="26" t="s">
        <v>51</v>
      </c>
      <c r="B54" s="27" t="s">
        <v>90</v>
      </c>
      <c r="C54" s="24">
        <v>3682</v>
      </c>
      <c r="D54" s="24">
        <v>3682.2</v>
      </c>
      <c r="E54" s="24">
        <v>3682.2</v>
      </c>
      <c r="F54" s="11">
        <f t="shared" si="11"/>
        <v>100.00543183052687</v>
      </c>
      <c r="G54" s="11">
        <f t="shared" si="12"/>
        <v>100</v>
      </c>
    </row>
    <row r="55" spans="1:7" ht="103.5" customHeight="1">
      <c r="A55" s="26" t="s">
        <v>52</v>
      </c>
      <c r="B55" s="27" t="s">
        <v>91</v>
      </c>
      <c r="C55" s="24">
        <v>470.5</v>
      </c>
      <c r="D55" s="24">
        <v>470.6</v>
      </c>
      <c r="E55" s="24">
        <v>378.8</v>
      </c>
      <c r="F55" s="11">
        <f t="shared" si="11"/>
        <v>80.510095642933052</v>
      </c>
      <c r="G55" s="11">
        <f t="shared" si="12"/>
        <v>80.492987675308115</v>
      </c>
    </row>
    <row r="56" spans="1:7" ht="199.5" customHeight="1">
      <c r="A56" s="26" t="s">
        <v>53</v>
      </c>
      <c r="B56" s="27" t="s">
        <v>125</v>
      </c>
      <c r="C56" s="24">
        <v>912.1</v>
      </c>
      <c r="D56" s="24">
        <v>921</v>
      </c>
      <c r="E56" s="10">
        <v>885.3</v>
      </c>
      <c r="F56" s="11">
        <f t="shared" si="11"/>
        <v>97.061725687972796</v>
      </c>
      <c r="G56" s="11">
        <f t="shared" si="12"/>
        <v>96.123778501628664</v>
      </c>
    </row>
    <row r="57" spans="1:7" ht="136.5" customHeight="1">
      <c r="A57" s="26" t="s">
        <v>54</v>
      </c>
      <c r="B57" s="27" t="s">
        <v>126</v>
      </c>
      <c r="C57" s="24">
        <v>24.6</v>
      </c>
      <c r="D57" s="24">
        <v>24.6</v>
      </c>
      <c r="E57" s="24">
        <v>24.6</v>
      </c>
      <c r="F57" s="11">
        <f t="shared" si="11"/>
        <v>100</v>
      </c>
      <c r="G57" s="11">
        <f t="shared" si="12"/>
        <v>100</v>
      </c>
    </row>
    <row r="58" spans="1:7" ht="155.25" customHeight="1">
      <c r="A58" s="26" t="s">
        <v>75</v>
      </c>
      <c r="B58" s="27" t="s">
        <v>127</v>
      </c>
      <c r="C58" s="24">
        <v>14909.9</v>
      </c>
      <c r="D58" s="10">
        <v>15721</v>
      </c>
      <c r="E58" s="10">
        <v>13573</v>
      </c>
      <c r="F58" s="11">
        <f t="shared" si="11"/>
        <v>91.033474402913512</v>
      </c>
      <c r="G58" s="11">
        <f t="shared" si="12"/>
        <v>86.336747026270587</v>
      </c>
    </row>
    <row r="59" spans="1:7" ht="91.5" customHeight="1">
      <c r="A59" s="26" t="s">
        <v>73</v>
      </c>
      <c r="B59" s="27" t="s">
        <v>74</v>
      </c>
      <c r="C59" s="24">
        <v>162.9</v>
      </c>
      <c r="D59" s="24">
        <v>196.1</v>
      </c>
      <c r="E59" s="24">
        <v>196.1</v>
      </c>
      <c r="F59" s="11">
        <f t="shared" si="11"/>
        <v>120.3806015960712</v>
      </c>
      <c r="G59" s="11">
        <f t="shared" si="12"/>
        <v>100</v>
      </c>
    </row>
    <row r="60" spans="1:7" ht="97.5" customHeight="1">
      <c r="A60" s="26" t="s">
        <v>76</v>
      </c>
      <c r="B60" s="27" t="s">
        <v>92</v>
      </c>
      <c r="C60" s="24">
        <v>107724.3</v>
      </c>
      <c r="D60" s="24">
        <v>107724.3</v>
      </c>
      <c r="E60" s="10">
        <v>102720.5</v>
      </c>
      <c r="F60" s="11">
        <f t="shared" si="11"/>
        <v>95.354994184227692</v>
      </c>
      <c r="G60" s="11">
        <f t="shared" si="12"/>
        <v>95.354994184227692</v>
      </c>
    </row>
    <row r="61" spans="1:7" ht="165" customHeight="1">
      <c r="A61" s="26" t="s">
        <v>128</v>
      </c>
      <c r="B61" s="27" t="s">
        <v>129</v>
      </c>
      <c r="C61" s="24">
        <v>17150.2</v>
      </c>
      <c r="D61" s="24">
        <v>17150.2</v>
      </c>
      <c r="E61" s="10">
        <v>11513.8</v>
      </c>
      <c r="F61" s="11">
        <f t="shared" si="11"/>
        <v>67.135077141957524</v>
      </c>
      <c r="G61" s="11">
        <f t="shared" si="12"/>
        <v>67.135077141957524</v>
      </c>
    </row>
    <row r="62" spans="1:7" ht="174.75" customHeight="1">
      <c r="A62" s="26" t="s">
        <v>130</v>
      </c>
      <c r="B62" s="27" t="s">
        <v>131</v>
      </c>
      <c r="C62" s="28">
        <v>1806.3</v>
      </c>
      <c r="D62" s="28">
        <v>1806.3</v>
      </c>
      <c r="E62" s="24">
        <v>1788.9</v>
      </c>
      <c r="F62" s="11">
        <f t="shared" si="11"/>
        <v>99.036704866301278</v>
      </c>
      <c r="G62" s="11">
        <f t="shared" si="12"/>
        <v>99.036704866301278</v>
      </c>
    </row>
    <row r="63" spans="1:7" ht="233.25" customHeight="1">
      <c r="A63" s="26" t="s">
        <v>132</v>
      </c>
      <c r="B63" s="27" t="s">
        <v>133</v>
      </c>
      <c r="C63" s="24">
        <v>1054.4000000000001</v>
      </c>
      <c r="D63" s="24">
        <v>1054.5</v>
      </c>
      <c r="E63" s="10">
        <v>747.8</v>
      </c>
      <c r="F63" s="11">
        <f t="shared" si="11"/>
        <v>70.921851289833072</v>
      </c>
      <c r="G63" s="11">
        <f t="shared" si="12"/>
        <v>70.915125651967742</v>
      </c>
    </row>
    <row r="64" spans="1:7" ht="173.25" customHeight="1">
      <c r="A64" s="26" t="s">
        <v>134</v>
      </c>
      <c r="B64" s="27" t="s">
        <v>135</v>
      </c>
      <c r="C64" s="24">
        <v>148554</v>
      </c>
      <c r="D64" s="24">
        <v>148554</v>
      </c>
      <c r="E64" s="10">
        <v>142968.70000000001</v>
      </c>
      <c r="F64" s="11">
        <f t="shared" si="11"/>
        <v>96.240222410705883</v>
      </c>
      <c r="G64" s="11">
        <f t="shared" si="12"/>
        <v>96.240222410705883</v>
      </c>
    </row>
    <row r="65" spans="1:7" ht="174" customHeight="1">
      <c r="A65" s="26" t="s">
        <v>136</v>
      </c>
      <c r="B65" s="27" t="s">
        <v>137</v>
      </c>
      <c r="C65" s="24">
        <v>817.3</v>
      </c>
      <c r="D65" s="24">
        <v>817.3</v>
      </c>
      <c r="E65" s="10">
        <v>544.29999999999995</v>
      </c>
      <c r="F65" s="11">
        <f t="shared" si="11"/>
        <v>66.597332680778166</v>
      </c>
      <c r="G65" s="11">
        <f t="shared" si="12"/>
        <v>66.597332680778166</v>
      </c>
    </row>
    <row r="66" spans="1:7" ht="135" hidden="1" customHeight="1">
      <c r="A66" s="26" t="s">
        <v>138</v>
      </c>
      <c r="B66" s="27" t="s">
        <v>139</v>
      </c>
      <c r="C66" s="24">
        <v>0</v>
      </c>
      <c r="D66" s="24">
        <v>0</v>
      </c>
      <c r="E66" s="10">
        <v>0</v>
      </c>
      <c r="F66" s="11">
        <v>0</v>
      </c>
      <c r="G66" s="11">
        <v>0</v>
      </c>
    </row>
    <row r="67" spans="1:7" ht="98.25" customHeight="1">
      <c r="A67" s="26" t="s">
        <v>55</v>
      </c>
      <c r="B67" s="27" t="s">
        <v>140</v>
      </c>
      <c r="C67" s="24">
        <v>7500</v>
      </c>
      <c r="D67" s="24">
        <v>10351.700000000001</v>
      </c>
      <c r="E67" s="10">
        <v>10351.700000000001</v>
      </c>
      <c r="F67" s="11">
        <f t="shared" si="11"/>
        <v>138.02266666666668</v>
      </c>
      <c r="G67" s="11">
        <f t="shared" si="12"/>
        <v>100</v>
      </c>
    </row>
    <row r="68" spans="1:7" ht="56.25" hidden="1" customHeight="1">
      <c r="A68" s="26" t="s">
        <v>141</v>
      </c>
      <c r="B68" s="27" t="s">
        <v>142</v>
      </c>
      <c r="C68" s="24">
        <v>0</v>
      </c>
      <c r="D68" s="24">
        <v>0</v>
      </c>
      <c r="E68" s="10">
        <v>0</v>
      </c>
      <c r="F68" s="11">
        <v>0</v>
      </c>
      <c r="G68" s="11">
        <v>0</v>
      </c>
    </row>
    <row r="69" spans="1:7" ht="56.25" hidden="1" customHeight="1">
      <c r="A69" s="26" t="s">
        <v>77</v>
      </c>
      <c r="B69" s="27" t="s">
        <v>78</v>
      </c>
      <c r="C69" s="24">
        <v>0</v>
      </c>
      <c r="D69" s="10">
        <v>0</v>
      </c>
      <c r="E69" s="10">
        <v>0</v>
      </c>
      <c r="F69" s="11">
        <v>0</v>
      </c>
      <c r="G69" s="11">
        <v>0</v>
      </c>
    </row>
    <row r="70" spans="1:7" ht="97.5" customHeight="1">
      <c r="A70" s="26" t="s">
        <v>143</v>
      </c>
      <c r="B70" s="27" t="s">
        <v>144</v>
      </c>
      <c r="C70" s="24"/>
      <c r="D70" s="10">
        <v>32800</v>
      </c>
      <c r="E70" s="10">
        <v>32800</v>
      </c>
      <c r="F70" s="11"/>
      <c r="G70" s="11">
        <f t="shared" si="12"/>
        <v>100</v>
      </c>
    </row>
    <row r="71" spans="1:7" ht="93.75" hidden="1" customHeight="1">
      <c r="A71" s="26" t="s">
        <v>79</v>
      </c>
      <c r="B71" s="27" t="s">
        <v>80</v>
      </c>
      <c r="C71" s="24">
        <v>0</v>
      </c>
      <c r="D71" s="10">
        <v>0</v>
      </c>
      <c r="E71" s="10">
        <v>0</v>
      </c>
      <c r="F71" s="11">
        <v>0</v>
      </c>
      <c r="G71" s="11">
        <v>0</v>
      </c>
    </row>
    <row r="72" spans="1:7" ht="77.25" customHeight="1">
      <c r="A72" s="26" t="s">
        <v>93</v>
      </c>
      <c r="B72" s="27" t="s">
        <v>62</v>
      </c>
      <c r="C72" s="24"/>
      <c r="D72" s="10">
        <v>-35765.599999999999</v>
      </c>
      <c r="E72" s="10">
        <v>-35765.599999999999</v>
      </c>
      <c r="F72" s="11"/>
      <c r="G72" s="11">
        <f t="shared" si="12"/>
        <v>100</v>
      </c>
    </row>
    <row r="73" spans="1:7" ht="78.75" customHeight="1">
      <c r="A73" s="26" t="s">
        <v>94</v>
      </c>
      <c r="B73" s="27" t="s">
        <v>95</v>
      </c>
      <c r="C73" s="24"/>
      <c r="D73" s="10">
        <v>-35765.599999999999</v>
      </c>
      <c r="E73" s="10">
        <v>-35765.599999999999</v>
      </c>
      <c r="F73" s="11"/>
      <c r="G73" s="11">
        <f t="shared" si="12"/>
        <v>100</v>
      </c>
    </row>
    <row r="74" spans="1:7" ht="18.75">
      <c r="A74" s="14"/>
      <c r="B74" s="15" t="s">
        <v>56</v>
      </c>
      <c r="C74" s="10">
        <f>C38+C6</f>
        <v>2425195.1</v>
      </c>
      <c r="D74" s="10">
        <f t="shared" ref="D74:E74" si="13">D38+D6</f>
        <v>2371773.9</v>
      </c>
      <c r="E74" s="10">
        <f t="shared" si="13"/>
        <v>2364629.9000000004</v>
      </c>
      <c r="F74" s="10">
        <f t="shared" ref="F74" si="14">E74/C74*100</f>
        <v>97.502666898840445</v>
      </c>
      <c r="G74" s="10">
        <f t="shared" ref="G74" si="15">E74/D74*100</f>
        <v>99.698790850173395</v>
      </c>
    </row>
    <row r="75" spans="1:7" ht="18.75">
      <c r="A75" s="5"/>
      <c r="B75" s="6"/>
      <c r="C75" s="3"/>
      <c r="D75" s="3"/>
      <c r="E75" s="3"/>
      <c r="F75" s="3"/>
      <c r="G75" s="3"/>
    </row>
    <row r="76" spans="1:7" ht="20.25">
      <c r="A76" s="7" t="s">
        <v>68</v>
      </c>
      <c r="B76" s="8"/>
      <c r="C76" s="8"/>
      <c r="D76" s="8"/>
      <c r="E76" s="8"/>
      <c r="F76" s="8"/>
      <c r="G76" s="8"/>
    </row>
    <row r="77" spans="1:7" ht="20.25">
      <c r="A77" s="7" t="s">
        <v>81</v>
      </c>
      <c r="B77" s="8"/>
      <c r="C77" s="8"/>
      <c r="D77" s="8"/>
      <c r="E77" s="8"/>
      <c r="F77" s="8"/>
      <c r="G77" s="9"/>
    </row>
    <row r="78" spans="1:7" ht="20.25">
      <c r="A78" s="7" t="s">
        <v>82</v>
      </c>
      <c r="B78" s="8"/>
      <c r="C78" s="8"/>
      <c r="D78" s="8"/>
      <c r="E78" s="8"/>
      <c r="F78" s="8"/>
      <c r="G78" s="9" t="s">
        <v>69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2012-04-13T11:43:21Z</dcterms:modified>
</cp:coreProperties>
</file>