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C40" i="2"/>
  <c r="D40"/>
  <c r="E40"/>
  <c r="F40" s="1"/>
  <c r="F41"/>
  <c r="G41"/>
  <c r="F42"/>
  <c r="G42"/>
  <c r="G44"/>
  <c r="G45"/>
  <c r="G46"/>
  <c r="G47"/>
  <c r="F48"/>
  <c r="G48"/>
  <c r="F49"/>
  <c r="G49"/>
  <c r="F50"/>
  <c r="G50"/>
  <c r="F53"/>
  <c r="G53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G68"/>
  <c r="G69"/>
  <c r="F70"/>
  <c r="G70"/>
  <c r="F71"/>
  <c r="G71"/>
  <c r="G73"/>
  <c r="F74"/>
  <c r="G74"/>
  <c r="G40" l="1"/>
  <c r="G39" l="1"/>
  <c r="E38"/>
  <c r="D38"/>
  <c r="C38"/>
  <c r="G36"/>
  <c r="F36"/>
  <c r="G35"/>
  <c r="F35"/>
  <c r="G34"/>
  <c r="F34"/>
  <c r="G33"/>
  <c r="F33"/>
  <c r="E32"/>
  <c r="D32"/>
  <c r="C32"/>
  <c r="G31"/>
  <c r="F31"/>
  <c r="E30"/>
  <c r="G30" s="1"/>
  <c r="D30"/>
  <c r="D29" s="1"/>
  <c r="C30"/>
  <c r="C29" s="1"/>
  <c r="G28"/>
  <c r="F28"/>
  <c r="E27"/>
  <c r="D27"/>
  <c r="C27"/>
  <c r="G26"/>
  <c r="F26"/>
  <c r="D25"/>
  <c r="C25"/>
  <c r="G24"/>
  <c r="F24"/>
  <c r="G23"/>
  <c r="F23"/>
  <c r="G22"/>
  <c r="F22"/>
  <c r="G21"/>
  <c r="F21"/>
  <c r="E20"/>
  <c r="E18" s="1"/>
  <c r="D20"/>
  <c r="C20"/>
  <c r="G17"/>
  <c r="F17"/>
  <c r="G16"/>
  <c r="F16"/>
  <c r="G15"/>
  <c r="F15"/>
  <c r="G14"/>
  <c r="F14"/>
  <c r="G13"/>
  <c r="F13"/>
  <c r="E12"/>
  <c r="D12"/>
  <c r="C12"/>
  <c r="G11"/>
  <c r="F11"/>
  <c r="G10"/>
  <c r="F10"/>
  <c r="E9"/>
  <c r="D9"/>
  <c r="C9"/>
  <c r="G8"/>
  <c r="F8"/>
  <c r="E7"/>
  <c r="D7"/>
  <c r="C7"/>
  <c r="D18" l="1"/>
  <c r="C18"/>
  <c r="C6" s="1"/>
  <c r="F18"/>
  <c r="E29"/>
  <c r="E6" s="1"/>
  <c r="F6" s="1"/>
  <c r="G7"/>
  <c r="F27"/>
  <c r="F7"/>
  <c r="G12"/>
  <c r="G20"/>
  <c r="F25"/>
  <c r="F29"/>
  <c r="F30"/>
  <c r="F9"/>
  <c r="F12"/>
  <c r="F20"/>
  <c r="G27"/>
  <c r="F32"/>
  <c r="G38"/>
  <c r="D6"/>
  <c r="G9"/>
  <c r="G18"/>
  <c r="G25"/>
  <c r="G29"/>
  <c r="G32"/>
  <c r="G6" l="1"/>
  <c r="D75"/>
  <c r="E75"/>
  <c r="G75" l="1"/>
  <c r="C75" l="1"/>
  <c r="F75" s="1"/>
</calcChain>
</file>

<file path=xl/sharedStrings.xml><?xml version="1.0" encoding="utf-8"?>
<sst xmlns="http://schemas.openxmlformats.org/spreadsheetml/2006/main" count="153" uniqueCount="153">
  <si>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</si>
  <si>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</si>
  <si>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</si>
  <si>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</si>
  <si>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</si>
  <si>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</si>
  <si>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</si>
  <si>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</si>
  <si>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</si>
  <si>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</si>
  <si>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</si>
  <si>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</si>
  <si>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</si>
  <si>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</si>
  <si>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</si>
  <si>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</si>
  <si>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</si>
  <si>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</si>
  <si>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</si>
  <si>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</si>
  <si>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</si>
  <si>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</si>
  <si>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</si>
  <si>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</si>
  <si>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</si>
  <si>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</si>
  <si>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</si>
  <si>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</si>
  <si>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</si>
  <si>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</si>
  <si>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</si>
  <si>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</si>
  <si>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</si>
  <si>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из них: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</si>
  <si>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</si>
  <si>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</si>
  <si>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</si>
  <si>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</si>
  <si>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</si>
  <si>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</si>
  <si>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</si>
  <si>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1 13 03040 04 0000 130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</si>
  <si>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округов, из них:</t>
  </si>
  <si>
    <t>1 13 03040 04 0100 130</t>
  </si>
  <si>
    <t>Доходы, полученные бюджетными учреждениями города от приносящей доход деятельности</t>
  </si>
  <si>
    <t>1 14 00000 00 0000 000</t>
  </si>
  <si>
    <t>ДОХОДЫ ОТ ПРОДАЖИ МАТЕРИАЛЬНЫХ И НЕМАТЕРИАЛЬНЫХ АКТИВОВ, в том числе:</t>
  </si>
  <si>
    <t>1 14 02030 04 0000 410</t>
  </si>
  <si>
    <t>Доходы от реализации имущества, находящегося  в собственности 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</si>
  <si>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</si>
  <si>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</si>
  <si>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</si>
  <si>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</si>
  <si>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</si>
  <si>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</si>
  <si>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1 19 00000 00 0000 000</t>
  </si>
  <si>
    <t>1 19 04000 04 0000 151</t>
  </si>
  <si>
    <t>2 00 00000 00 0000 000</t>
  </si>
  <si>
    <t xml:space="preserve">БЕЗВОЗМЕЗДНЫЕ ПОСТУПЛЕНИЯ </t>
  </si>
  <si>
    <t>2 02 01001 04 0001 151</t>
  </si>
  <si>
    <t>Дотация на выравнивание бюджетной обеспеченности поселений области</t>
  </si>
  <si>
    <t>2 02 02999 04 0016 151</t>
  </si>
  <si>
    <t>2 02 02999 04 0017 151</t>
  </si>
  <si>
    <t xml:space="preserve">Субсидия  на возмещение стоимости  питания обучающихся в муниципальных общеобразовательных учреждениях в соответствии с Законом Саратовской  области «Об образовании» </t>
  </si>
  <si>
    <t>2 02 02999 04 0018 151</t>
  </si>
  <si>
    <t>2 02 03021 04 0000 151</t>
  </si>
  <si>
    <t>2 02 03024 04 0001 151</t>
  </si>
  <si>
    <t>Субвенция на реализацию основных общеобразовательных программ 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</si>
  <si>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2 02 03024 04 0003 151</t>
  </si>
  <si>
    <t>Субвенция на осуществление органами местного самоуправления отдельных государственных полномочий по исполнению функций комиссий по делам несовершеннолетних и защите их прав</t>
  </si>
  <si>
    <t>2 02 03024 04 0004 151</t>
  </si>
  <si>
    <t>2 02 03024 04 0009 151</t>
  </si>
  <si>
    <t>Субвенция на осуществление органами местного  самоуправления  отдельных государственных полномочий по осуществлению деятельности по опеке и попечительству в отношении несовершеннолетних граждан</t>
  </si>
  <si>
    <t>2 02 03024 04 0010 151</t>
  </si>
  <si>
    <t>2 02 03024 04 0011 151</t>
  </si>
  <si>
    <t>Субвенция на осуществление органами местного  самоуправления  отдельных государственных полномочий по осуществлению деятельности по опеке и попечительству в отношении совершеннолетних граждан</t>
  </si>
  <si>
    <t>2 02 03024 04 0012 151</t>
  </si>
  <si>
    <t>Субвенция на осуществление органами местного самоуправления государственных полномочий на организацию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</si>
  <si>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2 02 03024 04 0013 151</t>
  </si>
  <si>
    <t>Субвенция на осуществление органами местного самоуправления государственных полномочий на организацию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</si>
  <si>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2 02 03055 04 0000 151</t>
  </si>
  <si>
    <t>Субвенция на осуществление органами местного самоуправления государственных полномочий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</si>
  <si>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</si>
  <si>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</si>
  <si>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</si>
  <si>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</si>
  <si>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</si>
  <si>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</si>
  <si>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</si>
  <si>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</si>
  <si>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</si>
  <si>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лет, из бюджетов городских округов</t>
  </si>
  <si>
    <t>2 02 03024 04 0008 151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</si>
  <si>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</si>
  <si>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</si>
  <si>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</si>
  <si>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</si>
  <si>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Председатель комитета по финансам</t>
  </si>
  <si>
    <t>А.И. Никитин</t>
  </si>
  <si>
    <t>Доходы от продажи земельных участков, находящихся в собственности городских округов (за исключением земельных участков муниципальных автономных учреждений)</t>
  </si>
  <si>
    <t>Субсидия  на  возмещение содержания воспитанников в муниципальных образовательных учреждениях, реализующих основную общеобразовательную программу дошкольного образования,  в соответствии с Законом Саратовской  области «Об образовании»</t>
  </si>
  <si>
    <t>1 06 04000 02 0000 110</t>
  </si>
  <si>
    <t>Транспортный налог</t>
  </si>
  <si>
    <t>Исполнено</t>
  </si>
  <si>
    <t>2 02 01003 04 0000 151</t>
  </si>
  <si>
    <t>Дотация на поддержку мер по обеспечению сбалансированности бюджетов</t>
  </si>
  <si>
    <t xml:space="preserve">Субсидия на возмещение стоимости питания обучающихся, посещающих группы продленного дня в муниципальных общеобразовательных учреждениях, в соответствии с Законом Саратовской  области «Об образовании»  </t>
  </si>
  <si>
    <t>2 02 02999 04 0030 151</t>
  </si>
  <si>
    <t xml:space="preserve">Субсидия на возмещение части стоимости молока для питания обучающихся 1-4 классов в муниципальных общеобразовательных учреждениях в соответствии с Законом Саратовской  области «Об образовании»  </t>
  </si>
  <si>
    <t>Субвенции на реализацию основных общеобразовательных программ в части финансирования расходов на ежемесячное денежное вознаграждение за классное руководство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</si>
  <si>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расположенным на территориях муниципальных образований  области</t>
  </si>
  <si>
    <t>Субвенция на осуществление органами местного самоуправления государственных полномочий  по  организации  предоставления гражданам субсидий на оплату жилого помещения и коммунальных услуг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</si>
  <si>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</si>
  <si>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</si>
  <si>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</si>
  <si>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Субвенция на компенсацию части родительской платы за содержание ребенка в государственных и муниципальных учреждениях, реализующих основную общеобразовательную программу дошкольного образования, за счет средств областного бюджета</t>
  </si>
  <si>
    <t>2 02 03024 04 0016 151</t>
  </si>
  <si>
    <t>Субвенция на осуществление органами местного самоуправления государственных полномочий  на  предоставление гражданам субсидий на оплату жилого помещения и коммунальных услуг за счет средств областного бюджета</t>
  </si>
  <si>
    <t>2 02 04999 04 0006 151</t>
  </si>
  <si>
    <t>Межбюджетные трансферты за счет резервного фонда Правительства области</t>
  </si>
  <si>
    <t xml:space="preserve">Cубвенция на осуществление органами местного самоуправления государственных полномочий по предоставлению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 </t>
  </si>
  <si>
    <t>2 02 03024 04 0017 151</t>
  </si>
  <si>
    <t>2 02 03024 04 0018 151</t>
  </si>
  <si>
    <t>Cубвенция на осуществление органами местного самоуправления государственных полномочий по организации предоставления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</si>
  <si>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</si>
  <si>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</si>
  <si>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</si>
  <si>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</si>
  <si>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>Кассовый план 
9 месяцев  2010 года</t>
  </si>
  <si>
    <t>Уточнённый кассовый план 
9 месяцев 2010 года</t>
  </si>
  <si>
    <t>к  кассовому плану 
9 месяцев 2010 года</t>
  </si>
  <si>
    <t>к уточненному кассовому плану 
9 месяцев 2010 года</t>
  </si>
  <si>
    <t>2 02 02008 04 0000 151</t>
  </si>
  <si>
    <t>Субсидия на обеспечение жильем молодых семей за счет средств федерального бюджета</t>
  </si>
  <si>
    <t>2 02 02088 04 0001 151</t>
  </si>
  <si>
    <t>2 02 02088 04 0002 151</t>
  </si>
  <si>
    <t>2 02 02089 04 0001 151</t>
  </si>
  <si>
    <t>2 02 02089 04 0002 151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</si>
  <si>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</si>
  <si>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Субсидия на обеспечение мероприятий по  переселению 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</si>
  <si>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Субсидия на обеспечение мероприятий по капитальному ремонту многоквартирных домов за счёт средств, поступивших из областного бюджета</t>
  </si>
  <si>
    <t>Субсидия на обеспечение мероприятий по переселению граждан из аварийного жилищного фонда за счёт средств, поступивших из областного бюджета</t>
  </si>
  <si>
    <t>2 02 02999 04 0026 151</t>
  </si>
  <si>
    <t>2 02 02999 04 0029 151</t>
  </si>
  <si>
    <t>Cубсидия на реализацию мероприятий по повышению энергоэффективности на энергоемких объектах и в системах теплоснабжения организаций коммунального комплекса и бюджетных учреждений</t>
  </si>
  <si>
    <t>Субсидия на обеспечение жильем молодых семей за счет средств областного бюджета</t>
  </si>
  <si>
    <t>2 02 03007 04 0000 151</t>
  </si>
  <si>
    <t>Субвенция на 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</si>
  <si>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2 02 04029 04 0000 151</t>
  </si>
  <si>
    <t>Межбюджетные трансферты на реализацию дополнительных мероприятий, направленных на снижение напряженности на рынке труда</t>
  </si>
  <si>
    <t>Анализ исполнения доходной части бюджета муниципального образования "Город Саратов" на 01.10.2010 года</t>
  </si>
  <si>
    <t xml:space="preserve">администрации муниципального образования </t>
  </si>
  <si>
    <t>"Город Саратов"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</si>
</sst>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;[Red]\-#,##0.0_р_."/>
  </numFmts>
  <fonts count="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5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165" fontId="4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Fill="1" applyBorder="1"/>
    <xf numFmtId="165" fontId="4" fillId="0" borderId="0" xfId="0" applyNumberFormat="1" applyFont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Continuous" vertical="center" wrapText="1"/>
    </xf>
    <xf numFmtId="0" fontId="1" fillId="0" borderId="2" xfId="0" applyFont="1" applyFill="1" applyBorder="1" applyAlignment="1">
      <alignment horizontal="centerContinuous" vertical="center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9"/>
  <sheetViews>
    <sheetView tabSelected="1" topLeftCell="B24" zoomScale="86" zoomScaleNormal="86" zoomScaleSheetLayoutView="70" workbookViewId="0">
      <selection activeCell="F26" sqref="F26"/>
    </sheetView>
  </sheetViews>
  <sheetFormatPr defaultRowHeight="15"/>
  <cols>
    <col min="1" max="1" width="31" style="4" customWidth="1"/>
    <col min="2" max="2" width="52" style="4" customWidth="1"/>
    <col min="3" max="5" width="16.7109375" style="4" customWidth="1"/>
    <col min="6" max="6" width="15.7109375" style="4" customWidth="1"/>
    <col min="7" max="7" width="16.140625" style="4" customWidth="1"/>
    <col min="8" max="16384" width="9.140625" style="4"/>
  </cols>
  <sheetData>
    <row r="1" spans="1:7" ht="69" customHeight="1">
      <c r="A1" s="22" t="s">
        <v>150</v>
      </c>
      <c r="B1" s="22"/>
      <c r="C1" s="22"/>
      <c r="D1" s="22"/>
      <c r="E1" s="22"/>
      <c r="F1" s="22"/>
      <c r="G1" s="22"/>
    </row>
    <row r="2" spans="1:7" ht="24.75" customHeight="1">
      <c r="A2" s="20"/>
      <c r="B2" s="20"/>
      <c r="C2" s="20"/>
      <c r="D2" s="20"/>
      <c r="E2" s="20"/>
      <c r="F2" s="20"/>
      <c r="G2" s="21" t="s">
        <v>85</v>
      </c>
    </row>
    <row r="3" spans="1:7" ht="18.75" customHeight="1">
      <c r="A3" s="23" t="s">
        <v>83</v>
      </c>
      <c r="B3" s="23" t="s">
        <v>84</v>
      </c>
      <c r="C3" s="23" t="s">
        <v>128</v>
      </c>
      <c r="D3" s="23" t="s">
        <v>129</v>
      </c>
      <c r="E3" s="23" t="s">
        <v>103</v>
      </c>
      <c r="F3" s="18" t="s">
        <v>86</v>
      </c>
      <c r="G3" s="19"/>
    </row>
    <row r="4" spans="1:7" ht="118.5" customHeight="1">
      <c r="A4" s="24"/>
      <c r="B4" s="24"/>
      <c r="C4" s="24"/>
      <c r="D4" s="24"/>
      <c r="E4" s="24"/>
      <c r="F4" s="12" t="s">
        <v>130</v>
      </c>
      <c r="G4" s="12" t="s">
        <v>131</v>
      </c>
    </row>
    <row r="5" spans="1:7" ht="19.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</row>
    <row r="6" spans="1:7" ht="39" customHeight="1">
      <c r="A6" s="10" t="s">
        <v>0</v>
      </c>
      <c r="B6" s="17" t="s">
        <v>1</v>
      </c>
      <c r="C6" s="14">
        <f>C7+C9+C12+C16+C17+C18+C27+C29+C32+C36+C37+C38</f>
        <v>4805793</v>
      </c>
      <c r="D6" s="14">
        <f>D7+D9+D12+D16+D17+D18+D27+D29+D32+D36+D37+D38</f>
        <v>5034957.2</v>
      </c>
      <c r="E6" s="14">
        <f>E7+E9+E12+E16+E17+E18+E27+E29+E32+E36+E37+E38</f>
        <v>5109840.7999999989</v>
      </c>
      <c r="F6" s="14">
        <f>E6/C6*100</f>
        <v>106.32669363828194</v>
      </c>
      <c r="G6" s="14">
        <f>E6/D6*100</f>
        <v>101.48727381436329</v>
      </c>
    </row>
    <row r="7" spans="1:7" ht="18.75" customHeight="1">
      <c r="A7" s="10" t="s">
        <v>2</v>
      </c>
      <c r="B7" s="17" t="s">
        <v>3</v>
      </c>
      <c r="C7" s="14">
        <f>C8</f>
        <v>2325269.6</v>
      </c>
      <c r="D7" s="14">
        <f t="shared" ref="D7:E7" si="0">D8</f>
        <v>2343886.7999999998</v>
      </c>
      <c r="E7" s="14">
        <f t="shared" si="0"/>
        <v>2343886.7999999998</v>
      </c>
      <c r="F7" s="14">
        <f t="shared" ref="F7:F36" si="1">E7/C7*100</f>
        <v>100.8006469443371</v>
      </c>
      <c r="G7" s="14">
        <f t="shared" ref="G7:G36" si="2">E7/D7*100</f>
        <v>100</v>
      </c>
    </row>
    <row r="8" spans="1:7" ht="19.5" customHeight="1">
      <c r="A8" s="10" t="s">
        <v>4</v>
      </c>
      <c r="B8" s="17" t="s">
        <v>5</v>
      </c>
      <c r="C8" s="14">
        <v>2325269.6</v>
      </c>
      <c r="D8" s="14">
        <v>2343886.7999999998</v>
      </c>
      <c r="E8" s="14">
        <v>2343886.7999999998</v>
      </c>
      <c r="F8" s="14">
        <f t="shared" si="1"/>
        <v>100.8006469443371</v>
      </c>
      <c r="G8" s="14">
        <f t="shared" si="2"/>
        <v>100</v>
      </c>
    </row>
    <row r="9" spans="1:7" ht="22.5" customHeight="1">
      <c r="A9" s="10" t="s">
        <v>6</v>
      </c>
      <c r="B9" s="17" t="s">
        <v>7</v>
      </c>
      <c r="C9" s="14">
        <f>C10+C11</f>
        <v>410332.5</v>
      </c>
      <c r="D9" s="14">
        <f t="shared" ref="D9:E9" si="3">D10+D11</f>
        <v>425451.4</v>
      </c>
      <c r="E9" s="14">
        <f t="shared" si="3"/>
        <v>452412</v>
      </c>
      <c r="F9" s="14">
        <f t="shared" si="1"/>
        <v>110.25497614739265</v>
      </c>
      <c r="G9" s="14">
        <f t="shared" si="2"/>
        <v>106.33694001241973</v>
      </c>
    </row>
    <row r="10" spans="1:7" ht="42" customHeight="1">
      <c r="A10" s="10" t="s">
        <v>8</v>
      </c>
      <c r="B10" s="17" t="s">
        <v>9</v>
      </c>
      <c r="C10" s="14">
        <v>408832.5</v>
      </c>
      <c r="D10" s="14">
        <v>423832.5</v>
      </c>
      <c r="E10" s="14">
        <v>450427.2</v>
      </c>
      <c r="F10" s="14">
        <f t="shared" si="1"/>
        <v>110.17401992258445</v>
      </c>
      <c r="G10" s="14">
        <f t="shared" si="2"/>
        <v>106.27481375307461</v>
      </c>
    </row>
    <row r="11" spans="1:7" ht="22.5" customHeight="1">
      <c r="A11" s="10" t="s">
        <v>10</v>
      </c>
      <c r="B11" s="17" t="s">
        <v>11</v>
      </c>
      <c r="C11" s="14">
        <v>1500</v>
      </c>
      <c r="D11" s="14">
        <v>1618.9</v>
      </c>
      <c r="E11" s="14">
        <v>1984.8</v>
      </c>
      <c r="F11" s="14">
        <f t="shared" si="1"/>
        <v>132.32</v>
      </c>
      <c r="G11" s="14">
        <f t="shared" si="2"/>
        <v>122.60176663166347</v>
      </c>
    </row>
    <row r="12" spans="1:7" ht="22.5" customHeight="1">
      <c r="A12" s="10" t="s">
        <v>12</v>
      </c>
      <c r="B12" s="17" t="s">
        <v>13</v>
      </c>
      <c r="C12" s="14">
        <f>C13+C15+C14</f>
        <v>797419.2</v>
      </c>
      <c r="D12" s="14">
        <f t="shared" ref="D12:E12" si="4">D13+D15+D14</f>
        <v>893563.2</v>
      </c>
      <c r="E12" s="14">
        <f t="shared" si="4"/>
        <v>971418</v>
      </c>
      <c r="F12" s="14">
        <f t="shared" si="1"/>
        <v>121.8202421010179</v>
      </c>
      <c r="G12" s="14">
        <f t="shared" si="2"/>
        <v>108.71284761950805</v>
      </c>
    </row>
    <row r="13" spans="1:7" ht="81" customHeight="1">
      <c r="A13" s="10" t="s">
        <v>14</v>
      </c>
      <c r="B13" s="17" t="s">
        <v>15</v>
      </c>
      <c r="C13" s="14">
        <v>66000</v>
      </c>
      <c r="D13" s="14">
        <v>88461.4</v>
      </c>
      <c r="E13" s="14">
        <v>107479.3</v>
      </c>
      <c r="F13" s="14">
        <f t="shared" si="1"/>
        <v>162.84742424242424</v>
      </c>
      <c r="G13" s="14">
        <f t="shared" si="2"/>
        <v>121.49852930204588</v>
      </c>
    </row>
    <row r="14" spans="1:7" ht="20.25" customHeight="1">
      <c r="A14" s="13" t="s">
        <v>101</v>
      </c>
      <c r="B14" s="17" t="s">
        <v>102</v>
      </c>
      <c r="C14" s="14">
        <v>89839.2</v>
      </c>
      <c r="D14" s="14">
        <v>92339.199999999997</v>
      </c>
      <c r="E14" s="14">
        <v>94964.6</v>
      </c>
      <c r="F14" s="14">
        <f t="shared" si="1"/>
        <v>105.70508196867291</v>
      </c>
      <c r="G14" s="14">
        <f t="shared" si="2"/>
        <v>102.84321285001387</v>
      </c>
    </row>
    <row r="15" spans="1:7" ht="20.25" customHeight="1">
      <c r="A15" s="10" t="s">
        <v>16</v>
      </c>
      <c r="B15" s="17" t="s">
        <v>17</v>
      </c>
      <c r="C15" s="14">
        <v>641580</v>
      </c>
      <c r="D15" s="14">
        <v>712762.6</v>
      </c>
      <c r="E15" s="14">
        <v>768974.1</v>
      </c>
      <c r="F15" s="14">
        <f t="shared" si="1"/>
        <v>119.85630786495838</v>
      </c>
      <c r="G15" s="14">
        <f t="shared" si="2"/>
        <v>107.88642670083981</v>
      </c>
    </row>
    <row r="16" spans="1:7" ht="20.25" customHeight="1">
      <c r="A16" s="10" t="s">
        <v>18</v>
      </c>
      <c r="B16" s="17" t="s">
        <v>19</v>
      </c>
      <c r="C16" s="15">
        <v>120477</v>
      </c>
      <c r="D16" s="15">
        <v>180572.2</v>
      </c>
      <c r="E16" s="15">
        <v>180780.2</v>
      </c>
      <c r="F16" s="15">
        <f t="shared" si="1"/>
        <v>150.05370319646073</v>
      </c>
      <c r="G16" s="15">
        <f t="shared" si="2"/>
        <v>100.11518938131118</v>
      </c>
    </row>
    <row r="17" spans="1:7" ht="60" customHeight="1">
      <c r="A17" s="10" t="s">
        <v>20</v>
      </c>
      <c r="B17" s="17" t="s">
        <v>21</v>
      </c>
      <c r="C17" s="14">
        <v>5714.7</v>
      </c>
      <c r="D17" s="14">
        <v>2514.6999999999998</v>
      </c>
      <c r="E17" s="14">
        <v>2179.9</v>
      </c>
      <c r="F17" s="14">
        <f t="shared" si="1"/>
        <v>38.145484452377204</v>
      </c>
      <c r="G17" s="14">
        <f t="shared" si="2"/>
        <v>86.686284646279887</v>
      </c>
    </row>
    <row r="18" spans="1:7" ht="79.5" customHeight="1">
      <c r="A18" s="10" t="s">
        <v>22</v>
      </c>
      <c r="B18" s="17" t="s">
        <v>23</v>
      </c>
      <c r="C18" s="14">
        <f>C20+C24+C25+C19</f>
        <v>378945</v>
      </c>
      <c r="D18" s="14">
        <f t="shared" ref="D18:E18" si="5">D20+D24+D25+D19</f>
        <v>429895</v>
      </c>
      <c r="E18" s="14">
        <f t="shared" si="5"/>
        <v>439898.5</v>
      </c>
      <c r="F18" s="14">
        <f t="shared" si="1"/>
        <v>116.08505192046339</v>
      </c>
      <c r="G18" s="14">
        <f t="shared" si="2"/>
        <v>102.32696356086952</v>
      </c>
    </row>
    <row r="19" spans="1:7" ht="96" customHeight="1">
      <c r="A19" s="10" t="s">
        <v>95</v>
      </c>
      <c r="B19" s="17" t="s">
        <v>94</v>
      </c>
      <c r="C19" s="14"/>
      <c r="D19" s="14"/>
      <c r="E19" s="14">
        <v>706.5</v>
      </c>
      <c r="F19" s="14"/>
      <c r="G19" s="14"/>
    </row>
    <row r="20" spans="1:7" ht="175.5" customHeight="1">
      <c r="A20" s="10" t="s">
        <v>89</v>
      </c>
      <c r="B20" s="17" t="s">
        <v>90</v>
      </c>
      <c r="C20" s="14">
        <f>C21+C22+C23</f>
        <v>349750</v>
      </c>
      <c r="D20" s="14">
        <f t="shared" ref="D20:E20" si="6">D21+D22+D23</f>
        <v>401200</v>
      </c>
      <c r="E20" s="14">
        <f t="shared" si="6"/>
        <v>412670.3</v>
      </c>
      <c r="F20" s="14">
        <f t="shared" si="1"/>
        <v>117.99007862759115</v>
      </c>
      <c r="G20" s="14">
        <f t="shared" si="2"/>
        <v>102.85899800598206</v>
      </c>
    </row>
    <row r="21" spans="1:7" ht="138.75" customHeight="1">
      <c r="A21" s="10" t="s">
        <v>24</v>
      </c>
      <c r="B21" s="17" t="s">
        <v>25</v>
      </c>
      <c r="C21" s="14">
        <v>273000</v>
      </c>
      <c r="D21" s="14">
        <v>274200</v>
      </c>
      <c r="E21" s="14">
        <v>276968.5</v>
      </c>
      <c r="F21" s="14">
        <f t="shared" si="1"/>
        <v>101.45366300366301</v>
      </c>
      <c r="G21" s="14">
        <f t="shared" si="2"/>
        <v>101.00966447848285</v>
      </c>
    </row>
    <row r="22" spans="1:7" ht="136.5" customHeight="1">
      <c r="A22" s="10" t="s">
        <v>26</v>
      </c>
      <c r="B22" s="17" t="s">
        <v>27</v>
      </c>
      <c r="C22" s="14">
        <v>4750</v>
      </c>
      <c r="D22" s="14">
        <v>7000</v>
      </c>
      <c r="E22" s="14">
        <v>7012.5</v>
      </c>
      <c r="F22" s="14">
        <f t="shared" si="1"/>
        <v>147.63157894736844</v>
      </c>
      <c r="G22" s="14">
        <f t="shared" si="2"/>
        <v>100.17857142857143</v>
      </c>
    </row>
    <row r="23" spans="1:7" ht="117.75" customHeight="1">
      <c r="A23" s="10" t="s">
        <v>28</v>
      </c>
      <c r="B23" s="17" t="s">
        <v>29</v>
      </c>
      <c r="C23" s="14">
        <v>72000</v>
      </c>
      <c r="D23" s="14">
        <v>120000</v>
      </c>
      <c r="E23" s="14">
        <v>128689.3</v>
      </c>
      <c r="F23" s="14">
        <f t="shared" si="1"/>
        <v>178.73513888888891</v>
      </c>
      <c r="G23" s="14">
        <f t="shared" si="2"/>
        <v>107.24108333333334</v>
      </c>
    </row>
    <row r="24" spans="1:7" ht="93.75">
      <c r="A24" s="10" t="s">
        <v>30</v>
      </c>
      <c r="B24" s="17" t="s">
        <v>31</v>
      </c>
      <c r="C24" s="14">
        <v>20000</v>
      </c>
      <c r="D24" s="14">
        <v>20000</v>
      </c>
      <c r="E24" s="14">
        <v>21217</v>
      </c>
      <c r="F24" s="14">
        <f t="shared" si="1"/>
        <v>106.08500000000001</v>
      </c>
      <c r="G24" s="14">
        <f t="shared" si="2"/>
        <v>106.08500000000001</v>
      </c>
    </row>
    <row r="25" spans="1:7" ht="137.25" customHeight="1">
      <c r="A25" s="10" t="s">
        <v>32</v>
      </c>
      <c r="B25" s="17" t="s">
        <v>33</v>
      </c>
      <c r="C25" s="14">
        <f>C26</f>
        <v>9195</v>
      </c>
      <c r="D25" s="14">
        <f t="shared" ref="D25" si="7">D26</f>
        <v>8695</v>
      </c>
      <c r="E25" s="14">
        <v>5304.7</v>
      </c>
      <c r="F25" s="14">
        <f t="shared" si="1"/>
        <v>57.691136487221314</v>
      </c>
      <c r="G25" s="14">
        <f t="shared" si="2"/>
        <v>61.00862564692352</v>
      </c>
    </row>
    <row r="26" spans="1:7" ht="81" customHeight="1">
      <c r="A26" s="10" t="s">
        <v>34</v>
      </c>
      <c r="B26" s="17" t="s">
        <v>87</v>
      </c>
      <c r="C26" s="14">
        <v>9195</v>
      </c>
      <c r="D26" s="14">
        <v>8695</v>
      </c>
      <c r="E26" s="14">
        <v>5286.7</v>
      </c>
      <c r="F26" s="14">
        <f t="shared" si="1"/>
        <v>57.495377922784115</v>
      </c>
      <c r="G26" s="14">
        <f t="shared" si="2"/>
        <v>60.801610120759051</v>
      </c>
    </row>
    <row r="27" spans="1:7" ht="44.25" customHeight="1">
      <c r="A27" s="10" t="s">
        <v>35</v>
      </c>
      <c r="B27" s="17" t="s">
        <v>36</v>
      </c>
      <c r="C27" s="14">
        <f>C28</f>
        <v>21574.5</v>
      </c>
      <c r="D27" s="14">
        <f t="shared" ref="D27:E27" si="8">D28</f>
        <v>20074.5</v>
      </c>
      <c r="E27" s="14">
        <f t="shared" si="8"/>
        <v>19079.099999999999</v>
      </c>
      <c r="F27" s="14">
        <f t="shared" si="1"/>
        <v>88.433567405965377</v>
      </c>
      <c r="G27" s="14">
        <f t="shared" si="2"/>
        <v>95.041470522304408</v>
      </c>
    </row>
    <row r="28" spans="1:7" ht="42.75" customHeight="1">
      <c r="A28" s="10" t="s">
        <v>37</v>
      </c>
      <c r="B28" s="17" t="s">
        <v>38</v>
      </c>
      <c r="C28" s="14">
        <v>21574.5</v>
      </c>
      <c r="D28" s="14">
        <v>20074.5</v>
      </c>
      <c r="E28" s="14">
        <v>19079.099999999999</v>
      </c>
      <c r="F28" s="14">
        <f t="shared" si="1"/>
        <v>88.433567405965377</v>
      </c>
      <c r="G28" s="14">
        <f t="shared" si="2"/>
        <v>95.041470522304408</v>
      </c>
    </row>
    <row r="29" spans="1:7" ht="59.25" customHeight="1">
      <c r="A29" s="10" t="s">
        <v>39</v>
      </c>
      <c r="B29" s="17" t="s">
        <v>40</v>
      </c>
      <c r="C29" s="14">
        <f>C30</f>
        <v>560080.5</v>
      </c>
      <c r="D29" s="14">
        <f t="shared" ref="D29:E29" si="9">D30</f>
        <v>546971.5</v>
      </c>
      <c r="E29" s="14">
        <f t="shared" si="9"/>
        <v>488856.6</v>
      </c>
      <c r="F29" s="14">
        <f t="shared" si="1"/>
        <v>87.283274457868103</v>
      </c>
      <c r="G29" s="14">
        <f t="shared" si="2"/>
        <v>89.37515025919997</v>
      </c>
    </row>
    <row r="30" spans="1:7" ht="83.25" customHeight="1">
      <c r="A30" s="10" t="s">
        <v>41</v>
      </c>
      <c r="B30" s="17" t="s">
        <v>42</v>
      </c>
      <c r="C30" s="14">
        <f>C31</f>
        <v>560080.5</v>
      </c>
      <c r="D30" s="14">
        <f>D31+15587.1</f>
        <v>546971.5</v>
      </c>
      <c r="E30" s="14">
        <f>E31+4301.7+23627.3</f>
        <v>488856.6</v>
      </c>
      <c r="F30" s="14">
        <f t="shared" si="1"/>
        <v>87.283274457868103</v>
      </c>
      <c r="G30" s="14">
        <f t="shared" si="2"/>
        <v>89.37515025919997</v>
      </c>
    </row>
    <row r="31" spans="1:7" ht="60.75" customHeight="1">
      <c r="A31" s="10" t="s">
        <v>43</v>
      </c>
      <c r="B31" s="17" t="s">
        <v>44</v>
      </c>
      <c r="C31" s="14">
        <v>560080.5</v>
      </c>
      <c r="D31" s="14">
        <v>531384.4</v>
      </c>
      <c r="E31" s="14">
        <v>460927.6</v>
      </c>
      <c r="F31" s="14">
        <f t="shared" si="1"/>
        <v>82.296669853708522</v>
      </c>
      <c r="G31" s="14">
        <f t="shared" si="2"/>
        <v>86.740897926246987</v>
      </c>
    </row>
    <row r="32" spans="1:7" ht="60" customHeight="1">
      <c r="A32" s="10" t="s">
        <v>45</v>
      </c>
      <c r="B32" s="17" t="s">
        <v>46</v>
      </c>
      <c r="C32" s="16">
        <f>C33+C34+C35</f>
        <v>100300</v>
      </c>
      <c r="D32" s="16">
        <f>D33+D34+D35</f>
        <v>120300</v>
      </c>
      <c r="E32" s="16">
        <f>E33+E34+E35</f>
        <v>138357</v>
      </c>
      <c r="F32" s="16">
        <f t="shared" si="1"/>
        <v>137.94317048853441</v>
      </c>
      <c r="G32" s="16">
        <f t="shared" si="2"/>
        <v>115.00997506234414</v>
      </c>
    </row>
    <row r="33" spans="1:7" ht="156.75" customHeight="1">
      <c r="A33" s="10" t="s">
        <v>47</v>
      </c>
      <c r="B33" s="17" t="s">
        <v>48</v>
      </c>
      <c r="C33" s="14">
        <v>78600</v>
      </c>
      <c r="D33" s="14">
        <v>83300</v>
      </c>
      <c r="E33" s="14">
        <v>80603.7</v>
      </c>
      <c r="F33" s="14">
        <f t="shared" si="1"/>
        <v>102.54923664122137</v>
      </c>
      <c r="G33" s="14">
        <f t="shared" si="2"/>
        <v>96.763145258103236</v>
      </c>
    </row>
    <row r="34" spans="1:7" ht="79.5" customHeight="1">
      <c r="A34" s="10" t="s">
        <v>49</v>
      </c>
      <c r="B34" s="17" t="s">
        <v>50</v>
      </c>
      <c r="C34" s="14">
        <v>21560</v>
      </c>
      <c r="D34" s="14">
        <v>36560</v>
      </c>
      <c r="E34" s="14">
        <v>57214.400000000001</v>
      </c>
      <c r="F34" s="14">
        <f t="shared" si="1"/>
        <v>265.37291280148423</v>
      </c>
      <c r="G34" s="14">
        <f t="shared" si="2"/>
        <v>156.49452954048141</v>
      </c>
    </row>
    <row r="35" spans="1:7" ht="93.75" customHeight="1">
      <c r="A35" s="10" t="s">
        <v>96</v>
      </c>
      <c r="B35" s="17" t="s">
        <v>99</v>
      </c>
      <c r="C35" s="14">
        <v>140</v>
      </c>
      <c r="D35" s="14">
        <v>440</v>
      </c>
      <c r="E35" s="14">
        <v>538.9</v>
      </c>
      <c r="F35" s="14">
        <f t="shared" si="1"/>
        <v>384.92857142857144</v>
      </c>
      <c r="G35" s="14">
        <f t="shared" si="2"/>
        <v>122.47727272727272</v>
      </c>
    </row>
    <row r="36" spans="1:7" ht="40.5" customHeight="1">
      <c r="A36" s="10" t="s">
        <v>51</v>
      </c>
      <c r="B36" s="17" t="s">
        <v>52</v>
      </c>
      <c r="C36" s="14">
        <v>85680</v>
      </c>
      <c r="D36" s="14">
        <v>78439.199999999997</v>
      </c>
      <c r="E36" s="14">
        <v>77001.100000000006</v>
      </c>
      <c r="F36" s="14">
        <f t="shared" si="1"/>
        <v>89.870564892623733</v>
      </c>
      <c r="G36" s="14">
        <f t="shared" si="2"/>
        <v>98.166605472773824</v>
      </c>
    </row>
    <row r="37" spans="1:7" ht="21.75" customHeight="1">
      <c r="A37" s="10" t="s">
        <v>53</v>
      </c>
      <c r="B37" s="17" t="s">
        <v>54</v>
      </c>
      <c r="C37" s="14"/>
      <c r="D37" s="14"/>
      <c r="E37" s="14">
        <v>2392</v>
      </c>
      <c r="F37" s="14"/>
      <c r="G37" s="14"/>
    </row>
    <row r="38" spans="1:7" ht="96" customHeight="1">
      <c r="A38" s="10" t="s">
        <v>55</v>
      </c>
      <c r="B38" s="17" t="s">
        <v>88</v>
      </c>
      <c r="C38" s="14">
        <f>C39</f>
        <v>0</v>
      </c>
      <c r="D38" s="14">
        <f t="shared" ref="D38:E38" si="10">D39</f>
        <v>-6711.3</v>
      </c>
      <c r="E38" s="14">
        <f t="shared" si="10"/>
        <v>-6420.4</v>
      </c>
      <c r="F38" s="14"/>
      <c r="G38" s="14">
        <f>E38/D38*100</f>
        <v>95.665519347965372</v>
      </c>
    </row>
    <row r="39" spans="1:7" ht="80.25" customHeight="1">
      <c r="A39" s="10" t="s">
        <v>56</v>
      </c>
      <c r="B39" s="17" t="s">
        <v>91</v>
      </c>
      <c r="C39" s="14"/>
      <c r="D39" s="14">
        <v>-6711.3</v>
      </c>
      <c r="E39" s="14">
        <v>-6420.4</v>
      </c>
      <c r="F39" s="14"/>
      <c r="G39" s="14">
        <f>E39/D39*100</f>
        <v>95.665519347965372</v>
      </c>
    </row>
    <row r="40" spans="1:7" ht="25.5" customHeight="1">
      <c r="A40" s="10" t="s">
        <v>57</v>
      </c>
      <c r="B40" s="17" t="s">
        <v>58</v>
      </c>
      <c r="C40" s="14">
        <f>SUM(C41:C74)</f>
        <v>1420286.1999999997</v>
      </c>
      <c r="D40" s="14">
        <f>SUM(D41:D74)</f>
        <v>2133903.9999999995</v>
      </c>
      <c r="E40" s="14">
        <f>SUM(E41:E74)</f>
        <v>2056007.1999999997</v>
      </c>
      <c r="F40" s="14">
        <f>E40/C40*100</f>
        <v>144.76006314783598</v>
      </c>
      <c r="G40" s="14">
        <f>E40/D40*100</f>
        <v>96.349563991632252</v>
      </c>
    </row>
    <row r="41" spans="1:7" ht="37.5">
      <c r="A41" s="10" t="s">
        <v>59</v>
      </c>
      <c r="B41" s="17" t="s">
        <v>60</v>
      </c>
      <c r="C41" s="11">
        <v>17242.599999999999</v>
      </c>
      <c r="D41" s="11">
        <v>17242.599999999999</v>
      </c>
      <c r="E41" s="11">
        <v>17242.2</v>
      </c>
      <c r="F41" s="11">
        <f t="shared" ref="F41:F75" si="11">E41/C41*100</f>
        <v>99.997680164244386</v>
      </c>
      <c r="G41" s="14">
        <f t="shared" ref="G41:G75" si="12">E41/D41*100</f>
        <v>99.997680164244386</v>
      </c>
    </row>
    <row r="42" spans="1:7" ht="42" customHeight="1">
      <c r="A42" s="10" t="s">
        <v>104</v>
      </c>
      <c r="B42" s="17" t="s">
        <v>105</v>
      </c>
      <c r="C42" s="11">
        <v>50232.4</v>
      </c>
      <c r="D42" s="11">
        <v>226454.6</v>
      </c>
      <c r="E42" s="11">
        <v>178578.9</v>
      </c>
      <c r="F42" s="11">
        <f t="shared" si="11"/>
        <v>355.50541085036747</v>
      </c>
      <c r="G42" s="14">
        <f t="shared" ref="G42" si="13">E42/D42*100</f>
        <v>78.858587990705416</v>
      </c>
    </row>
    <row r="43" spans="1:7" ht="42" customHeight="1">
      <c r="A43" s="10" t="s">
        <v>132</v>
      </c>
      <c r="B43" s="17" t="s">
        <v>133</v>
      </c>
      <c r="C43" s="11"/>
      <c r="D43" s="11">
        <v>2831.9</v>
      </c>
      <c r="E43" s="11"/>
      <c r="F43" s="11"/>
      <c r="G43" s="14"/>
    </row>
    <row r="44" spans="1:7" ht="113.25" customHeight="1">
      <c r="A44" s="10" t="s">
        <v>134</v>
      </c>
      <c r="B44" s="17" t="s">
        <v>138</v>
      </c>
      <c r="C44" s="11"/>
      <c r="D44" s="11">
        <v>216016</v>
      </c>
      <c r="E44" s="11">
        <v>216016</v>
      </c>
      <c r="F44" s="11"/>
      <c r="G44" s="14">
        <f t="shared" ref="G44:G74" si="14">E44/D44*100</f>
        <v>100</v>
      </c>
    </row>
    <row r="45" spans="1:7" ht="116.25" customHeight="1">
      <c r="A45" s="10" t="s">
        <v>135</v>
      </c>
      <c r="B45" s="17" t="s">
        <v>139</v>
      </c>
      <c r="C45" s="11"/>
      <c r="D45" s="11">
        <v>182831.8</v>
      </c>
      <c r="E45" s="11">
        <v>182831.8</v>
      </c>
      <c r="F45" s="11"/>
      <c r="G45" s="14">
        <f t="shared" si="14"/>
        <v>100</v>
      </c>
    </row>
    <row r="46" spans="1:7" ht="78.75" customHeight="1">
      <c r="A46" s="10" t="s">
        <v>136</v>
      </c>
      <c r="B46" s="17" t="s">
        <v>140</v>
      </c>
      <c r="C46" s="11"/>
      <c r="D46" s="11">
        <v>13284.8</v>
      </c>
      <c r="E46" s="11">
        <v>13284.8</v>
      </c>
      <c r="F46" s="11"/>
      <c r="G46" s="14">
        <f t="shared" si="14"/>
        <v>100</v>
      </c>
    </row>
    <row r="47" spans="1:7" ht="79.5" customHeight="1">
      <c r="A47" s="10" t="s">
        <v>137</v>
      </c>
      <c r="B47" s="17" t="s">
        <v>141</v>
      </c>
      <c r="C47" s="11"/>
      <c r="D47" s="11">
        <v>11244</v>
      </c>
      <c r="E47" s="11">
        <v>11244</v>
      </c>
      <c r="F47" s="11"/>
      <c r="G47" s="14">
        <f t="shared" si="14"/>
        <v>100</v>
      </c>
    </row>
    <row r="48" spans="1:7" ht="120.75" customHeight="1">
      <c r="A48" s="10" t="s">
        <v>61</v>
      </c>
      <c r="B48" s="17" t="s">
        <v>106</v>
      </c>
      <c r="C48" s="11">
        <v>2885.5</v>
      </c>
      <c r="D48" s="11">
        <v>2615</v>
      </c>
      <c r="E48" s="11">
        <v>1888</v>
      </c>
      <c r="F48" s="11">
        <f t="shared" ref="F48:F74" si="15">E48/C48*100</f>
        <v>65.430601282273443</v>
      </c>
      <c r="G48" s="14">
        <f t="shared" si="14"/>
        <v>72.198852772466537</v>
      </c>
    </row>
    <row r="49" spans="1:7" ht="97.5" customHeight="1">
      <c r="A49" s="10" t="s">
        <v>62</v>
      </c>
      <c r="B49" s="17" t="s">
        <v>63</v>
      </c>
      <c r="C49" s="11">
        <v>5536.4</v>
      </c>
      <c r="D49" s="11">
        <v>5489.6</v>
      </c>
      <c r="E49" s="11">
        <v>4734.1000000000004</v>
      </c>
      <c r="F49" s="11">
        <f t="shared" si="15"/>
        <v>85.50863376923634</v>
      </c>
      <c r="G49" s="14">
        <f t="shared" si="14"/>
        <v>86.237612940833571</v>
      </c>
    </row>
    <row r="50" spans="1:7" ht="137.25" customHeight="1">
      <c r="A50" s="10" t="s">
        <v>64</v>
      </c>
      <c r="B50" s="17" t="s">
        <v>100</v>
      </c>
      <c r="C50" s="11">
        <v>5707.7</v>
      </c>
      <c r="D50" s="11">
        <v>5750.4</v>
      </c>
      <c r="E50" s="11">
        <v>5750.4</v>
      </c>
      <c r="F50" s="11">
        <f t="shared" si="15"/>
        <v>100.7481121993097</v>
      </c>
      <c r="G50" s="14">
        <f t="shared" si="14"/>
        <v>100</v>
      </c>
    </row>
    <row r="51" spans="1:7" ht="117.75" customHeight="1">
      <c r="A51" s="10" t="s">
        <v>142</v>
      </c>
      <c r="B51" s="17" t="s">
        <v>144</v>
      </c>
      <c r="C51" s="11"/>
      <c r="D51" s="11">
        <v>800</v>
      </c>
      <c r="E51" s="11"/>
      <c r="F51" s="11"/>
      <c r="G51" s="14"/>
    </row>
    <row r="52" spans="1:7" ht="39.75" customHeight="1">
      <c r="A52" s="10" t="s">
        <v>143</v>
      </c>
      <c r="B52" s="17" t="s">
        <v>145</v>
      </c>
      <c r="C52" s="11"/>
      <c r="D52" s="11">
        <v>1044.9000000000001</v>
      </c>
      <c r="E52" s="11"/>
      <c r="F52" s="11"/>
      <c r="G52" s="14"/>
    </row>
    <row r="53" spans="1:7" ht="119.25" customHeight="1">
      <c r="A53" s="10" t="s">
        <v>107</v>
      </c>
      <c r="B53" s="17" t="s">
        <v>108</v>
      </c>
      <c r="C53" s="11">
        <v>24450</v>
      </c>
      <c r="D53" s="11">
        <v>24450</v>
      </c>
      <c r="E53" s="11">
        <v>12850.9</v>
      </c>
      <c r="F53" s="11">
        <f t="shared" si="15"/>
        <v>52.559918200408994</v>
      </c>
      <c r="G53" s="14">
        <f t="shared" si="14"/>
        <v>52.559918200408994</v>
      </c>
    </row>
    <row r="54" spans="1:7" ht="82.5" customHeight="1">
      <c r="A54" s="10" t="s">
        <v>146</v>
      </c>
      <c r="B54" s="17" t="s">
        <v>147</v>
      </c>
      <c r="C54" s="11"/>
      <c r="D54" s="11">
        <v>185.1</v>
      </c>
      <c r="E54" s="11">
        <v>185.1</v>
      </c>
      <c r="F54" s="11"/>
      <c r="G54" s="14">
        <f t="shared" si="14"/>
        <v>100</v>
      </c>
    </row>
    <row r="55" spans="1:7" ht="99" customHeight="1">
      <c r="A55" s="10" t="s">
        <v>65</v>
      </c>
      <c r="B55" s="17" t="s">
        <v>109</v>
      </c>
      <c r="C55" s="11">
        <v>27817.8</v>
      </c>
      <c r="D55" s="11">
        <v>28241.5</v>
      </c>
      <c r="E55" s="11">
        <v>27798</v>
      </c>
      <c r="F55" s="11">
        <f t="shared" si="15"/>
        <v>99.928822552466414</v>
      </c>
      <c r="G55" s="14">
        <f t="shared" si="14"/>
        <v>98.429615990652053</v>
      </c>
    </row>
    <row r="56" spans="1:7" ht="210" customHeight="1">
      <c r="A56" s="10" t="s">
        <v>66</v>
      </c>
      <c r="B56" s="17" t="s">
        <v>67</v>
      </c>
      <c r="C56" s="11">
        <v>971684.3</v>
      </c>
      <c r="D56" s="11">
        <v>1032866.1</v>
      </c>
      <c r="E56" s="11">
        <v>1030080.7</v>
      </c>
      <c r="F56" s="11">
        <f t="shared" si="15"/>
        <v>106.00981203462894</v>
      </c>
      <c r="G56" s="14">
        <f t="shared" si="14"/>
        <v>99.730323223891261</v>
      </c>
    </row>
    <row r="57" spans="1:7" ht="96" customHeight="1">
      <c r="A57" s="10" t="s">
        <v>68</v>
      </c>
      <c r="B57" s="17" t="s">
        <v>69</v>
      </c>
      <c r="C57" s="11">
        <v>2171.9</v>
      </c>
      <c r="D57" s="11">
        <v>2895.8</v>
      </c>
      <c r="E57" s="11">
        <v>2895.8</v>
      </c>
      <c r="F57" s="11">
        <f t="shared" si="15"/>
        <v>133.33026382430131</v>
      </c>
      <c r="G57" s="14">
        <f t="shared" si="14"/>
        <v>100</v>
      </c>
    </row>
    <row r="58" spans="1:7" ht="174.75" customHeight="1">
      <c r="A58" s="10" t="s">
        <v>70</v>
      </c>
      <c r="B58" s="17" t="s">
        <v>110</v>
      </c>
      <c r="C58" s="11">
        <v>1872.8</v>
      </c>
      <c r="D58" s="11">
        <v>1872.9</v>
      </c>
      <c r="E58" s="11">
        <v>1872.9</v>
      </c>
      <c r="F58" s="11">
        <f t="shared" si="15"/>
        <v>100.0053395984622</v>
      </c>
      <c r="G58" s="14">
        <f t="shared" si="14"/>
        <v>100</v>
      </c>
    </row>
    <row r="59" spans="1:7" ht="96.75" customHeight="1">
      <c r="A59" s="10" t="s">
        <v>92</v>
      </c>
      <c r="B59" s="17" t="s">
        <v>93</v>
      </c>
      <c r="C59" s="11">
        <v>848.9</v>
      </c>
      <c r="D59" s="11">
        <v>1131.9000000000001</v>
      </c>
      <c r="E59" s="11">
        <v>1131.9000000000001</v>
      </c>
      <c r="F59" s="11">
        <f t="shared" si="15"/>
        <v>133.33725998350809</v>
      </c>
      <c r="G59" s="14">
        <f t="shared" si="14"/>
        <v>100</v>
      </c>
    </row>
    <row r="60" spans="1:7" ht="115.5" customHeight="1">
      <c r="A60" s="10" t="s">
        <v>71</v>
      </c>
      <c r="B60" s="17" t="s">
        <v>72</v>
      </c>
      <c r="C60" s="11">
        <v>9520.2999999999993</v>
      </c>
      <c r="D60" s="11">
        <v>9520.2999999999993</v>
      </c>
      <c r="E60" s="11">
        <v>9159.4</v>
      </c>
      <c r="F60" s="11">
        <f t="shared" si="15"/>
        <v>96.20915307290737</v>
      </c>
      <c r="G60" s="14">
        <f t="shared" si="14"/>
        <v>96.20915307290737</v>
      </c>
    </row>
    <row r="61" spans="1:7" ht="116.25" customHeight="1">
      <c r="A61" s="10" t="s">
        <v>73</v>
      </c>
      <c r="B61" s="17" t="s">
        <v>111</v>
      </c>
      <c r="C61" s="11">
        <v>9852.5</v>
      </c>
      <c r="D61" s="11">
        <v>9852.5</v>
      </c>
      <c r="E61" s="11">
        <v>9852.5</v>
      </c>
      <c r="F61" s="11">
        <f t="shared" si="15"/>
        <v>100</v>
      </c>
      <c r="G61" s="14">
        <f t="shared" si="14"/>
        <v>100</v>
      </c>
    </row>
    <row r="62" spans="1:7" ht="114.75" customHeight="1">
      <c r="A62" s="10" t="s">
        <v>74</v>
      </c>
      <c r="B62" s="17" t="s">
        <v>75</v>
      </c>
      <c r="C62" s="11">
        <v>1016.3</v>
      </c>
      <c r="D62" s="11">
        <v>1016.3</v>
      </c>
      <c r="E62" s="11">
        <v>903.3</v>
      </c>
      <c r="F62" s="11">
        <f t="shared" si="15"/>
        <v>88.881235855554465</v>
      </c>
      <c r="G62" s="14">
        <f t="shared" si="14"/>
        <v>88.881235855554465</v>
      </c>
    </row>
    <row r="63" spans="1:7" ht="210" customHeight="1">
      <c r="A63" s="10" t="s">
        <v>76</v>
      </c>
      <c r="B63" s="17" t="s">
        <v>77</v>
      </c>
      <c r="C63" s="11">
        <v>2310.5</v>
      </c>
      <c r="D63" s="11">
        <v>2310.5</v>
      </c>
      <c r="E63" s="11">
        <v>2230.3000000000002</v>
      </c>
      <c r="F63" s="11">
        <f t="shared" si="15"/>
        <v>96.528889850681679</v>
      </c>
      <c r="G63" s="14">
        <f t="shared" si="14"/>
        <v>96.528889850681679</v>
      </c>
    </row>
    <row r="64" spans="1:7" ht="132.75" customHeight="1">
      <c r="A64" s="10" t="s">
        <v>78</v>
      </c>
      <c r="B64" s="17" t="s">
        <v>79</v>
      </c>
      <c r="C64" s="11">
        <v>66.2</v>
      </c>
      <c r="D64" s="11">
        <v>66.2</v>
      </c>
      <c r="E64" s="11">
        <v>66.2</v>
      </c>
      <c r="F64" s="11">
        <f t="shared" si="15"/>
        <v>100</v>
      </c>
      <c r="G64" s="14">
        <f t="shared" si="14"/>
        <v>100</v>
      </c>
    </row>
    <row r="65" spans="1:7" ht="134.25" customHeight="1">
      <c r="A65" s="10" t="s">
        <v>114</v>
      </c>
      <c r="B65" s="17" t="s">
        <v>115</v>
      </c>
      <c r="C65" s="11">
        <v>40002.800000000003</v>
      </c>
      <c r="D65" s="11">
        <v>38357.699999999997</v>
      </c>
      <c r="E65" s="11">
        <v>35838.1</v>
      </c>
      <c r="F65" s="11">
        <f t="shared" si="15"/>
        <v>89.588978771485984</v>
      </c>
      <c r="G65" s="14">
        <f t="shared" si="14"/>
        <v>93.431305839505498</v>
      </c>
    </row>
    <row r="66" spans="1:7" ht="96.75" customHeight="1">
      <c r="A66" s="10" t="s">
        <v>112</v>
      </c>
      <c r="B66" s="17" t="s">
        <v>113</v>
      </c>
      <c r="C66" s="11">
        <v>565.9</v>
      </c>
      <c r="D66" s="11">
        <v>565.9</v>
      </c>
      <c r="E66" s="11">
        <v>565.9</v>
      </c>
      <c r="F66" s="11">
        <f t="shared" si="15"/>
        <v>100</v>
      </c>
      <c r="G66" s="14">
        <f t="shared" si="14"/>
        <v>100</v>
      </c>
    </row>
    <row r="67" spans="1:7" ht="115.5" customHeight="1">
      <c r="A67" s="10" t="s">
        <v>116</v>
      </c>
      <c r="B67" s="17" t="s">
        <v>117</v>
      </c>
      <c r="C67" s="11">
        <v>219404.3</v>
      </c>
      <c r="D67" s="11">
        <v>228557.1</v>
      </c>
      <c r="E67" s="11">
        <v>223784.2</v>
      </c>
      <c r="F67" s="11">
        <f t="shared" si="15"/>
        <v>101.99626898834711</v>
      </c>
      <c r="G67" s="14">
        <f t="shared" si="14"/>
        <v>97.911725341282335</v>
      </c>
    </row>
    <row r="68" spans="1:7" ht="154.5" customHeight="1">
      <c r="A68" s="10" t="s">
        <v>121</v>
      </c>
      <c r="B68" s="17" t="s">
        <v>120</v>
      </c>
      <c r="C68" s="11"/>
      <c r="D68" s="11">
        <v>9788.7999999999993</v>
      </c>
      <c r="E68" s="11">
        <v>9788.7999999999993</v>
      </c>
      <c r="F68" s="11"/>
      <c r="G68" s="14">
        <f t="shared" si="14"/>
        <v>100</v>
      </c>
    </row>
    <row r="69" spans="1:7" ht="174.75" customHeight="1">
      <c r="A69" s="10" t="s">
        <v>122</v>
      </c>
      <c r="B69" s="17" t="s">
        <v>123</v>
      </c>
      <c r="C69" s="11"/>
      <c r="D69" s="11">
        <v>63.4</v>
      </c>
      <c r="E69" s="11">
        <v>63.4</v>
      </c>
      <c r="F69" s="11"/>
      <c r="G69" s="14">
        <f t="shared" si="14"/>
        <v>100</v>
      </c>
    </row>
    <row r="70" spans="1:7" ht="134.25" customHeight="1">
      <c r="A70" s="10" t="s">
        <v>80</v>
      </c>
      <c r="B70" s="17" t="s">
        <v>81</v>
      </c>
      <c r="C70" s="11">
        <v>25992.2</v>
      </c>
      <c r="D70" s="11">
        <v>29241.4</v>
      </c>
      <c r="E70" s="11">
        <v>28126.799999999999</v>
      </c>
      <c r="F70" s="11">
        <f t="shared" si="15"/>
        <v>108.21246373912172</v>
      </c>
      <c r="G70" s="14">
        <f t="shared" si="14"/>
        <v>96.188280998857778</v>
      </c>
    </row>
    <row r="71" spans="1:7" ht="57.75" customHeight="1">
      <c r="A71" s="10" t="s">
        <v>124</v>
      </c>
      <c r="B71" s="17" t="s">
        <v>125</v>
      </c>
      <c r="C71" s="11">
        <v>1052.4000000000001</v>
      </c>
      <c r="D71" s="11">
        <v>2136</v>
      </c>
      <c r="E71" s="11">
        <v>2136</v>
      </c>
      <c r="F71" s="11">
        <f t="shared" si="15"/>
        <v>202.96465222348914</v>
      </c>
      <c r="G71" s="14">
        <f t="shared" si="14"/>
        <v>100</v>
      </c>
    </row>
    <row r="72" spans="1:7" ht="77.25" customHeight="1">
      <c r="A72" s="10" t="s">
        <v>148</v>
      </c>
      <c r="B72" s="17" t="s">
        <v>149</v>
      </c>
      <c r="C72" s="11"/>
      <c r="D72" s="11">
        <v>72.2</v>
      </c>
      <c r="E72" s="11"/>
      <c r="F72" s="11"/>
      <c r="G72" s="14"/>
    </row>
    <row r="73" spans="1:7" ht="37.5" customHeight="1">
      <c r="A73" s="10" t="s">
        <v>118</v>
      </c>
      <c r="B73" s="17" t="s">
        <v>119</v>
      </c>
      <c r="C73" s="11"/>
      <c r="D73" s="11">
        <v>25000</v>
      </c>
      <c r="E73" s="11">
        <v>25000</v>
      </c>
      <c r="F73" s="11"/>
      <c r="G73" s="14">
        <f t="shared" si="14"/>
        <v>100</v>
      </c>
    </row>
    <row r="74" spans="1:7" ht="78.75" customHeight="1">
      <c r="A74" s="10" t="s">
        <v>126</v>
      </c>
      <c r="B74" s="17" t="s">
        <v>127</v>
      </c>
      <c r="C74" s="11">
        <v>52.5</v>
      </c>
      <c r="D74" s="11">
        <v>106.8</v>
      </c>
      <c r="E74" s="11">
        <v>106.8</v>
      </c>
      <c r="F74" s="11">
        <f t="shared" si="15"/>
        <v>203.42857142857142</v>
      </c>
      <c r="G74" s="14">
        <f t="shared" si="14"/>
        <v>100</v>
      </c>
    </row>
    <row r="75" spans="1:7" ht="18.75">
      <c r="A75" s="10"/>
      <c r="B75" s="17" t="s">
        <v>82</v>
      </c>
      <c r="C75" s="11">
        <f>C6+C40</f>
        <v>6226079.1999999993</v>
      </c>
      <c r="D75" s="11">
        <f>D6+D40</f>
        <v>7168861.1999999993</v>
      </c>
      <c r="E75" s="11">
        <f>E6+E40</f>
        <v>7165847.9999999981</v>
      </c>
      <c r="F75" s="11">
        <f t="shared" si="11"/>
        <v>115.0940707596524</v>
      </c>
      <c r="G75" s="11">
        <f t="shared" si="12"/>
        <v>99.957968219554857</v>
      </c>
    </row>
    <row r="76" spans="1:7" ht="18.75">
      <c r="A76" s="5"/>
      <c r="B76" s="6"/>
      <c r="C76" s="3"/>
      <c r="D76" s="3"/>
      <c r="E76" s="3"/>
      <c r="F76" s="3"/>
      <c r="G76" s="3"/>
    </row>
    <row r="77" spans="1:7" ht="20.25">
      <c r="A77" s="7" t="s">
        <v>97</v>
      </c>
      <c r="B77" s="8"/>
      <c r="C77" s="8"/>
      <c r="D77" s="8"/>
      <c r="E77" s="8"/>
      <c r="F77" s="8"/>
      <c r="G77" s="8"/>
    </row>
    <row r="78" spans="1:7" ht="20.25">
      <c r="A78" s="7" t="s">
        <v>151</v>
      </c>
      <c r="B78" s="8"/>
      <c r="C78" s="8"/>
      <c r="D78" s="8"/>
      <c r="E78" s="8"/>
      <c r="F78" s="8"/>
      <c r="G78" s="9"/>
    </row>
    <row r="79" spans="1:7" ht="20.25">
      <c r="A79" s="7" t="s">
        <v>152</v>
      </c>
      <c r="B79" s="8"/>
      <c r="C79" s="8"/>
      <c r="D79" s="8"/>
      <c r="E79" s="8"/>
      <c r="F79" s="8"/>
      <c r="G79" s="9" t="s">
        <v>98</v>
      </c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4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2010-10-20T11:00:25Z</dcterms:modified>
</cp:coreProperties>
</file>