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Default Extension="docx" ContentType="application/vnd.openxmlformats-officedocument.wordprocessingml.documen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1"/>
  </bookViews>
  <sheets>
    <sheet name="Лист1" sheetId="1" r:id="rId1"/>
    <sheet name="Лист2" sheetId="2" r:id="rId2"/>
    <sheet name="Лист3" sheetId="3" r:id="rId3"/>
  </sheets>
  <definedNames>
    <definedName name="_xlnm.Print_Titles" localSheetId="1">Лист2!$5:$5</definedName>
  </definedNames>
  <calcPr calcId="124519"/>
</workbook>
</file>

<file path=xl/calcChain.xml><?xml version="1.0" encoding="utf-8"?>
<calcChain xmlns="http://schemas.openxmlformats.org/spreadsheetml/2006/main">
  <c r="E39" i="2"/>
  <c r="D39"/>
  <c r="C39"/>
  <c r="G42"/>
  <c r="G48"/>
  <c r="G59"/>
  <c r="G53"/>
  <c r="G41"/>
  <c r="E31" l="1"/>
  <c r="D7"/>
  <c r="C37"/>
  <c r="C24"/>
  <c r="C26"/>
  <c r="G66"/>
  <c r="G65"/>
  <c r="G64"/>
  <c r="G63"/>
  <c r="G62"/>
  <c r="G61"/>
  <c r="G60"/>
  <c r="G58"/>
  <c r="G57"/>
  <c r="G56"/>
  <c r="G55"/>
  <c r="G54"/>
  <c r="G52"/>
  <c r="G51"/>
  <c r="G50"/>
  <c r="G49"/>
  <c r="G47"/>
  <c r="G46"/>
  <c r="G45"/>
  <c r="G44"/>
  <c r="G43"/>
  <c r="G40"/>
  <c r="F66"/>
  <c r="F64"/>
  <c r="F62"/>
  <c r="F61"/>
  <c r="F60"/>
  <c r="F58"/>
  <c r="F57"/>
  <c r="F56"/>
  <c r="F55"/>
  <c r="F54"/>
  <c r="F52"/>
  <c r="F51"/>
  <c r="F50"/>
  <c r="F49"/>
  <c r="F43"/>
  <c r="F40"/>
  <c r="G38"/>
  <c r="G35"/>
  <c r="G33"/>
  <c r="G32"/>
  <c r="G30"/>
  <c r="G27"/>
  <c r="G25"/>
  <c r="G23"/>
  <c r="G22"/>
  <c r="G21"/>
  <c r="G20"/>
  <c r="G16"/>
  <c r="G15"/>
  <c r="G14"/>
  <c r="G13"/>
  <c r="G11"/>
  <c r="G10"/>
  <c r="G8"/>
  <c r="F11"/>
  <c r="F35"/>
  <c r="F33"/>
  <c r="F32"/>
  <c r="F30"/>
  <c r="F27"/>
  <c r="F25"/>
  <c r="F23"/>
  <c r="F22"/>
  <c r="F21"/>
  <c r="F20"/>
  <c r="F16"/>
  <c r="F15"/>
  <c r="F13"/>
  <c r="F10"/>
  <c r="C7"/>
  <c r="D9"/>
  <c r="E9"/>
  <c r="D37"/>
  <c r="E37"/>
  <c r="D31"/>
  <c r="D29"/>
  <c r="D28" s="1"/>
  <c r="E28"/>
  <c r="D26"/>
  <c r="E26"/>
  <c r="D24"/>
  <c r="E24"/>
  <c r="D19"/>
  <c r="D17" s="1"/>
  <c r="E19"/>
  <c r="E17" s="1"/>
  <c r="D12"/>
  <c r="E12"/>
  <c r="E7"/>
  <c r="G7" s="1"/>
  <c r="C29"/>
  <c r="C28" s="1"/>
  <c r="C9"/>
  <c r="G37" l="1"/>
  <c r="E6"/>
  <c r="G26"/>
  <c r="D6"/>
  <c r="G31"/>
  <c r="G28"/>
  <c r="G24"/>
  <c r="G17"/>
  <c r="G12"/>
  <c r="G9"/>
  <c r="C12"/>
  <c r="F12" s="1"/>
  <c r="F8"/>
  <c r="F14"/>
  <c r="F29"/>
  <c r="G19"/>
  <c r="G29"/>
  <c r="F7"/>
  <c r="F9"/>
  <c r="F24"/>
  <c r="F26"/>
  <c r="F28"/>
  <c r="G39"/>
  <c r="F39"/>
  <c r="C31"/>
  <c r="F31" s="1"/>
  <c r="C19"/>
  <c r="C17" l="1"/>
  <c r="F17" s="1"/>
  <c r="D67"/>
  <c r="G6"/>
  <c r="E67"/>
  <c r="F19"/>
  <c r="C6" l="1"/>
  <c r="F6" s="1"/>
  <c r="G67"/>
  <c r="C67" l="1"/>
  <c r="F67" s="1"/>
</calcChain>
</file>

<file path=xl/sharedStrings.xml><?xml version="1.0" encoding="utf-8"?>
<sst xmlns="http://schemas.openxmlformats.org/spreadsheetml/2006/main" count="136" uniqueCount="136">
  <si>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</si>
  <si>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</si>
  <si>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</si>
  <si>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</si>
  <si>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</si>
  <si>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</si>
  <si>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</si>
  <si>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</si>
  <si>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</si>
  <si>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</si>
  <si>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1 05 03000 01 0000 110</t>
  </si>
  <si>
    <t>Единый сельскохозяйственный налог</t>
  </si>
  <si>
    <t>1 06 00000 00 0000 000</t>
  </si>
  <si>
    <t>НАЛОГИ НА ИМУЩЕСТВО</t>
  </si>
  <si>
    <t>1 06 01020 04 0000 110</t>
  </si>
  <si>
    <t>Налог на имущество физических лиц, взимаемый  по ставкам, применяемым к объектам налогообложения, расположенным в границах городских округов</t>
  </si>
  <si>
    <t>1 06 06000 00 0000 110</t>
  </si>
  <si>
    <t xml:space="preserve">Земельный налог </t>
  </si>
  <si>
    <t>1 08 00000 00 0000 000</t>
  </si>
  <si>
    <t>ГОСУДАРСТВЕННАЯ ПОШЛИНА</t>
  </si>
  <si>
    <t>1 09 00000 00 0000 000</t>
  </si>
  <si>
    <t>ЗАДОЛЖЕННОСТЬ И ПЕРЕРАСЧЕТЫ ПО ОТМЕНЕННЫМ НАЛОГАМ, СБОРАМ И ИНЫМ ОБЯЗАТЕЛЬНЫМ ПЛАТЕЖАМ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</si>
  <si>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</si>
  <si>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</si>
  <si>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1 11 05010 04 0000 120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</si>
  <si>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</t>
  </si>
  <si>
    <t>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</si>
  <si>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автономных учреждений)</t>
  </si>
  <si>
    <t>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</si>
  <si>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автономных учреждений)</t>
  </si>
  <si>
    <t>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</si>
  <si>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</si>
  <si>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</si>
  <si>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автономных учреждений, а также имущества муниципальных унитарных предприятий, в том числе казенных), из них:</t>
  </si>
  <si>
    <t>1 11 09044 04 0001 120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</si>
  <si>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</si>
  <si>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</si>
  <si>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</si>
  <si>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</si>
  <si>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1 13 00000 00 0000 000</t>
  </si>
  <si>
    <t>ДОХОДЫ ОТ ОКАЗАНИЯ ПЛАТНЫХ УСЛУГ И КОМПЕНСАЦИИ ЗАТРАТ ГОСУДАРСТВА</t>
  </si>
  <si>
    <t>1 13 03040 04 0000 130</t>
  </si>
  <si>
    <t>Прочие доходы от оказания платных услуг получателями средств бюджетов городских округов и компенсации затрат бюджетов городских округов, из них:</t>
  </si>
  <si>
    <t>1 13 03040 04 0100 130</t>
  </si>
  <si>
    <t>Доходы, полученные бюджетными учреждениями города от приносящей доход деятельности</t>
  </si>
  <si>
    <t>1 14 00000 00 0000 000</t>
  </si>
  <si>
    <t>ДОХОДЫ ОТ ПРОДАЖИ МАТЕРИАЛЬНЫХ И НЕМАТЕРИАЛЬНЫХ АКТИВОВ, в том числе:</t>
  </si>
  <si>
    <t>1 14 02030 04 0000 410</t>
  </si>
  <si>
    <t>Доходы от реализации имущества, находящегося  в собственности  городских округов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</si>
  <si>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</si>
  <si>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</si>
  <si>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1 16 00000 00 0000 000</t>
  </si>
  <si>
    <t>ШТРАФЫ, САНКЦИИ, ВОЗМЕЩЕНИЕ УЩЕРБА</t>
  </si>
  <si>
    <t>1 17 00000 00 0000 000</t>
  </si>
  <si>
    <t>ПРОЧИЕ НЕНАЛОГОВЫЕ ДОХОДЫ</t>
  </si>
  <si>
    <t>1 19 00000 00 0000 000</t>
  </si>
  <si>
    <t>1 19 04000 04 0000 151</t>
  </si>
  <si>
    <t>2 00 00000 00 0000 000</t>
  </si>
  <si>
    <t xml:space="preserve">БЕЗВОЗМЕЗДНЫЕ ПОСТУПЛЕНИЯ </t>
  </si>
  <si>
    <t>2 02 01001 04 0001 151</t>
  </si>
  <si>
    <t>Дотация на выравнивание бюджетной обеспеченности поселений области</t>
  </si>
  <si>
    <t>2 02 02068 04 0000 151</t>
  </si>
  <si>
    <t xml:space="preserve">Субсидия на комплектование книжных фондов библиотек муниципальных образований области </t>
  </si>
  <si>
    <t>2 02 02999 04 0016 151</t>
  </si>
  <si>
    <t xml:space="preserve">Субсидия на возмещение стоимости питания обучающихся, посещающих группы продленного дня в муниципальных общеобразовательных учреждениях в соответствии с Законом Саратовской  области «Об образовании»  </t>
  </si>
  <si>
    <t>2 02 02999 04 0017 151</t>
  </si>
  <si>
    <t xml:space="preserve">Субсидия  на возмещение стоимости  питания обучающихся в муниципальных общеобразовательных учреждениях в соответствии с Законом Саратовской  области «Об образовании» </t>
  </si>
  <si>
    <t>2 02 02999 04 0018 151</t>
  </si>
  <si>
    <t>2 02 03021 04 0000 151</t>
  </si>
  <si>
    <t>Субвенция на реализацию основных общеобразовательных программ  в части финансирования расходов на ежемесячное денежное вознаграждение за классное руководство</t>
  </si>
  <si>
    <t>2 02 03022 04 0000 151</t>
  </si>
  <si>
    <t>Субвенция на осуществление органами местного самоуправления государственных полномочий  по  предоставлению гражданам субсидий на оплату жилого помещения и коммунальных услуг</t>
  </si>
  <si>
    <t>2 02 03024 04 0001 151</t>
  </si>
  <si>
    <t>Субвенция на реализацию основных общеобразовательных программ  в части финансирования расходов на оплату труда работников общеобразовательных учреждений, расходов на учебники и учебные пособия, технические средства обучения, расходные материалы и хозяйственные нужды (за исключением расходов на содержание зданий и коммунальных расходов, осуществляемых из местных бюджетов)</t>
  </si>
  <si>
    <t>2 02 03024 04 0003 151</t>
  </si>
  <si>
    <t>Субвенция на осуществление органами местного самоуправления отдельных государственных полномочий по исполнению функций комиссий по делам несовершеннолетних и защите их прав</t>
  </si>
  <si>
    <t>2 02 03024 04 0004 151</t>
  </si>
  <si>
    <t>Субвенция на осуществление органами местного самоуправления отдельных государственных полномочий по санкционированию финансовыми органами муниципальных образований Саратовской области кассовых выплат получателям средств областного бюджета, расположенным на территориях муниципальных образований  области</t>
  </si>
  <si>
    <t>2 02 03024 04 0009 151</t>
  </si>
  <si>
    <t>Субвенция на осуществление органами местного  самоуправления  отдельных государственных полномочий по осуществлению деятельности по опеке и попечительству в отношении несовершеннолетних граждан</t>
  </si>
  <si>
    <t>2 02 03024 04 0010 151</t>
  </si>
  <si>
    <t>2 02 03024 04 0011 151</t>
  </si>
  <si>
    <t>Субвенция на осуществление органами местного  самоуправления  отдельных государственных полномочий по осуществлению деятельности по опеке и попечительству в отношении совершеннолетних граждан</t>
  </si>
  <si>
    <t>2 02 03024 04 0012 151</t>
  </si>
  <si>
    <t>Субвенция на осуществление органами местного самоуправления государственных полномочий на организацию предоставления компенсации части родительской платы и расходы по оплате услуг почтовой связи и банковских услуг, оказываемых банками, по выплате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</si>
  <si>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2 02 03024 04 0013 151</t>
  </si>
  <si>
    <t>Субвенция на осуществление органами местного самоуправления государственных полномочий на организацию денежных выплат медицинскому персоналу фельдшерско-акушерских пунктов, врачам, фельдшерам и медицинским сестрам скорой медицинской помощи</t>
  </si>
  <si>
    <t>2 02 03029 04 0000 151</t>
  </si>
  <si>
    <t>2 02 03055 04 0000 151</t>
  </si>
  <si>
    <t>Субвенция на осуществление органами местного самоуправления государственных полномочий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</si>
  <si>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ВСЕГО ДОХОДОВ:</t>
  </si>
  <si>
    <t>Код</t>
  </si>
  <si>
    <t>Наименование</t>
  </si>
  <si>
    <t>Кассовое исполнение</t>
  </si>
  <si>
    <t>тыс. руб.</t>
  </si>
  <si>
    <t xml:space="preserve">% исполнения </t>
  </si>
  <si>
    <t>Прочие поступления от использования имущества, находящегося в собственности  городских округов (плата за наем муниципальных жилых помещений)</t>
  </si>
  <si>
    <r>
      <t>Субвенция на осуществление органами местного самоуправления государственных полномочий  по</t>
    </r>
    <r>
      <rPr>
        <b/>
        <sz val="14"/>
        <rFont val="Times New Roman"/>
        <family val="1"/>
        <charset val="204"/>
      </rPr>
      <t xml:space="preserve">  </t>
    </r>
    <r>
      <rPr>
        <sz val="14"/>
        <rFont val="Times New Roman"/>
        <family val="1"/>
        <charset val="204"/>
      </rPr>
      <t>организации  предоставления гражданам субсидий на оплату жилого помещения и коммунальных услуг</t>
    </r>
  </si>
  <si>
    <t>ВОЗВРАТ ОСТАТКОВ СУБСИДИЙ, СУБВЕНЦИЙ И ИНЫХ МЕЖБЮДЖЕТНЫХ ТРАНСФЕРТОВ, ИМЕЮЩИХ ЦЕЛЕВОЕ НАЗНАЧЕНИЕ, ПРОШЛЫХ ЛЕТ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</si>
  <si>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</si>
  <si>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</si>
  <si>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Возврат остатков субсидий, субвенций и иных межбюджетных трансфертов, имеющих целевое назначение, прошлых лет, из бюджетов городских округов</t>
  </si>
  <si>
    <t>2 02 02999 04 0014 151</t>
  </si>
  <si>
    <t>Субсидия на комплектование книжных фондов библиотек муниципальных образований области за счёт средств областного бюджета</t>
  </si>
  <si>
    <t>2 02 02008 04 0000 151</t>
  </si>
  <si>
    <t>Субсидия на обеспечение жильем молодых семей</t>
  </si>
  <si>
    <t>2 02 02088 04 0001 151</t>
  </si>
  <si>
    <t>Субсидия на обеспечение мероприятий по капитальному ремонту многоквартирных домов за счет средств, поступивших от государственной корпорации Фонд содействия реформированию жилищно-коммунального хозяйства</t>
  </si>
  <si>
    <t>2 02 02088 04 0002 151</t>
  </si>
  <si>
    <t>Субсидия на обеспечение мероприятий по  переселению  граждан из аварийного жилищного фонда  за счет средств, поступивших от государственной корпорации Фонд содействия реформированию жилищно-коммунального хозяйства</t>
  </si>
  <si>
    <t>2 02 02089 04 0001 151</t>
  </si>
  <si>
    <t>Субсидия на обеспечение мероприятий по капитальному ремонту многоквартирных домов за счёт средств областного бюджета</t>
  </si>
  <si>
    <t>2 02 02089 04 0002 151</t>
  </si>
  <si>
    <t>Субсидия на обеспечение мероприятий по переселению граждан из аварийного жилищного фонда за счёт средств областного бюджета</t>
  </si>
  <si>
    <t>2 02 03024 04 0008 151</t>
  </si>
  <si>
    <t>Субвенция на осуществление органами местного самоуправления государственных полномочий по образованию и обеспечению деятельности административных комиссий</t>
  </si>
  <si>
    <t>2 02 02999 04 0026 151</t>
  </si>
  <si>
    <t xml:space="preserve">Субсидия на реализацию мероприятий по повышению энергоэффективности на энергоёмких объектах и в системах теплоснабжения организаций коммунального комплекса и бюджетных учреждений </t>
  </si>
  <si>
    <t>администрации муниципального образования "Город Саратов"</t>
  </si>
  <si>
    <t>Анализ исполнения доходной части бюджета муниципального образования "Город Саратов" на 01.10.2009 года</t>
  </si>
  <si>
    <t>Уточнённый кассовый план 9 месяцев 2009 года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</si>
  <si>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</si>
  <si>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1 11 01040 04 0000 120</t>
  </si>
  <si>
    <t>1 14 06024 04 0000 430</t>
  </si>
  <si>
    <t>к уточненному кассовому плану 9 месяцев 2009 года</t>
  </si>
  <si>
    <t>2 02 02102 04 0000 151</t>
  </si>
  <si>
    <t>Субсидия на закупку автотранспортных средств и коммунальной техники</t>
  </si>
  <si>
    <t>2 02 02041 04 0000 151</t>
  </si>
  <si>
    <t>Субсидии   на  строительство,  модернизацию,    ремонт и содержание  автомобильных  дорог   общего  пользования,  в   том   числе     дорог в поселениях (за исключением  автомобильных дорог федерального значения)</t>
  </si>
  <si>
    <t>Председатель комитета по финансам</t>
  </si>
  <si>
    <t>А.И. Никитин</t>
  </si>
  <si>
    <t>Кассовый план 9 месяцев  2009 года</t>
  </si>
  <si>
    <t>Доходы от продажи земельных участков, находящихся в собственности городских округов (за исключением земельных участков муниципальных автономных учреждений)</t>
  </si>
  <si>
    <t>Субвенция на осуществление органами местного самоуправления государственных полномочий на компенсацию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</si>
  <si>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Субсидия  на  возмещение содержания воспитанников в муниципальных образовательных учреждениях, реализующих основную общеобразовательную программу дошкольного образования,  в соответствии с Законом Саратовской  области «Об образовании»</t>
  </si>
  <si>
    <t>к  кассовому плану  9 месяцев 2009 года</t>
  </si>
</sst>
</file>

<file path=xl/styles.xml><?xml version="1.0" encoding="utf-8"?>
<styleSheet xmlns="http://schemas.openxmlformats.org/spreadsheetml/2006/main">
  <numFmts count="2">
    <numFmt numFmtId="164" formatCode="#,##0.0_ ;[Red]\-#,##0.0\ "/>
    <numFmt numFmtId="165" formatCode="#,##0.0_р_.;[Red]\-#,##0.0_р_."/>
  </numFmts>
  <fonts count="8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3.5"/>
      <color rgb="FF000000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1" xfId="0" applyFont="1" applyFill="1" applyBorder="1" applyAlignment="1">
      <alignment horizontal="centerContinuous" vertic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right" wrapText="1"/>
    </xf>
    <xf numFmtId="0" fontId="1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Continuous" vertical="center" wrapText="1"/>
    </xf>
    <xf numFmtId="0" fontId="2" fillId="0" borderId="2" xfId="0" applyFont="1" applyFill="1" applyBorder="1" applyAlignment="1">
      <alignment horizontal="left" vertical="top" wrapText="1"/>
    </xf>
    <xf numFmtId="164" fontId="2" fillId="0" borderId="2" xfId="0" applyNumberFormat="1" applyFont="1" applyFill="1" applyBorder="1" applyAlignment="1">
      <alignment horizontal="right" wrapText="1"/>
    </xf>
    <xf numFmtId="0" fontId="2" fillId="0" borderId="3" xfId="0" applyFont="1" applyFill="1" applyBorder="1" applyAlignment="1">
      <alignment horizontal="left" vertical="top" wrapText="1"/>
    </xf>
    <xf numFmtId="164" fontId="2" fillId="0" borderId="3" xfId="0" applyNumberFormat="1" applyFont="1" applyFill="1" applyBorder="1" applyAlignment="1">
      <alignment horizontal="right" wrapText="1"/>
    </xf>
    <xf numFmtId="164" fontId="2" fillId="0" borderId="3" xfId="0" applyNumberFormat="1" applyFont="1" applyFill="1" applyBorder="1" applyAlignment="1">
      <alignment horizontal="right" vertical="top" wrapText="1"/>
    </xf>
    <xf numFmtId="164" fontId="2" fillId="0" borderId="3" xfId="0" applyNumberFormat="1" applyFont="1" applyFill="1" applyBorder="1" applyAlignment="1">
      <alignment wrapText="1"/>
    </xf>
    <xf numFmtId="0" fontId="5" fillId="0" borderId="0" xfId="0" applyFont="1"/>
    <xf numFmtId="164" fontId="2" fillId="2" borderId="3" xfId="0" applyNumberFormat="1" applyFont="1" applyFill="1" applyBorder="1" applyAlignment="1">
      <alignment horizontal="right" wrapText="1"/>
    </xf>
    <xf numFmtId="165" fontId="6" fillId="0" borderId="0" xfId="0" applyNumberFormat="1" applyFont="1" applyAlignment="1" applyProtection="1">
      <alignment horizontal="left" vertical="center"/>
      <protection hidden="1"/>
    </xf>
    <xf numFmtId="0" fontId="7" fillId="0" borderId="0" xfId="0" applyFont="1" applyFill="1" applyBorder="1"/>
    <xf numFmtId="165" fontId="6" fillId="0" borderId="0" xfId="0" applyNumberFormat="1" applyFont="1" applyAlignment="1" applyProtection="1">
      <alignment horizontal="right" vertical="center"/>
      <protection hidden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164" fontId="2" fillId="0" borderId="4" xfId="0" applyNumberFormat="1" applyFont="1" applyFill="1" applyBorder="1" applyAlignment="1">
      <alignment horizontal="right" wrapText="1"/>
    </xf>
    <xf numFmtId="164" fontId="2" fillId="2" borderId="4" xfId="0" applyNumberFormat="1" applyFont="1" applyFill="1" applyBorder="1" applyAlignment="1">
      <alignment horizontal="right" wrapText="1"/>
    </xf>
    <xf numFmtId="164" fontId="2" fillId="0" borderId="5" xfId="0" applyNumberFormat="1" applyFont="1" applyFill="1" applyBorder="1" applyAlignment="1">
      <alignment horizontal="right" wrapText="1"/>
    </xf>
    <xf numFmtId="164" fontId="2" fillId="2" borderId="1" xfId="0" applyNumberFormat="1" applyFont="1" applyFill="1" applyBorder="1" applyAlignment="1">
      <alignment horizontal="right" wrapText="1"/>
    </xf>
    <xf numFmtId="0" fontId="2" fillId="2" borderId="3" xfId="0" applyFont="1" applyFill="1" applyBorder="1" applyAlignment="1">
      <alignment horizontal="left" vertical="top" wrapText="1"/>
    </xf>
    <xf numFmtId="0" fontId="1" fillId="2" borderId="0" xfId="0" applyFont="1" applyFill="1" applyBorder="1"/>
    <xf numFmtId="0" fontId="2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ackage" Target="../embeddings/_________Microsoft_Office_Word1.docx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XFD1048576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  <legacyDrawing r:id="rId2"/>
  <oleObjects>
    <oleObject progId="Word.Document.12" shapeId="1025" r:id="rId3"/>
  </oleObject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1"/>
  <sheetViews>
    <sheetView tabSelected="1" zoomScale="90" zoomScaleNormal="90" zoomScaleSheetLayoutView="70" workbookViewId="0">
      <selection activeCell="F5" sqref="F5"/>
    </sheetView>
  </sheetViews>
  <sheetFormatPr defaultRowHeight="15"/>
  <cols>
    <col min="1" max="1" width="31" style="5" customWidth="1"/>
    <col min="2" max="2" width="52" style="5" customWidth="1"/>
    <col min="3" max="5" width="16.7109375" style="5" customWidth="1"/>
    <col min="6" max="7" width="15.7109375" style="5" customWidth="1"/>
    <col min="8" max="16384" width="9.140625" style="5"/>
  </cols>
  <sheetData>
    <row r="1" spans="1:7" ht="69" customHeight="1">
      <c r="A1" s="31" t="s">
        <v>119</v>
      </c>
      <c r="B1" s="31"/>
      <c r="C1" s="31"/>
      <c r="D1" s="31"/>
      <c r="E1" s="31"/>
      <c r="F1" s="31"/>
      <c r="G1" s="31"/>
    </row>
    <row r="2" spans="1:7" ht="24.75" customHeight="1">
      <c r="G2" s="6" t="s">
        <v>94</v>
      </c>
    </row>
    <row r="3" spans="1:7" ht="18.75" customHeight="1">
      <c r="A3" s="32" t="s">
        <v>91</v>
      </c>
      <c r="B3" s="32" t="s">
        <v>92</v>
      </c>
      <c r="C3" s="32" t="s">
        <v>131</v>
      </c>
      <c r="D3" s="32" t="s">
        <v>120</v>
      </c>
      <c r="E3" s="32" t="s">
        <v>93</v>
      </c>
      <c r="F3" s="9" t="s">
        <v>95</v>
      </c>
      <c r="G3" s="1"/>
    </row>
    <row r="4" spans="1:7" ht="114" customHeight="1">
      <c r="A4" s="32"/>
      <c r="B4" s="32"/>
      <c r="C4" s="32"/>
      <c r="D4" s="32"/>
      <c r="E4" s="32"/>
      <c r="F4" s="30" t="s">
        <v>135</v>
      </c>
      <c r="G4" s="21" t="s">
        <v>124</v>
      </c>
    </row>
    <row r="5" spans="1:7" ht="19.5" customHeight="1">
      <c r="A5" s="2">
        <v>1</v>
      </c>
      <c r="B5" s="2">
        <v>2</v>
      </c>
      <c r="C5" s="2">
        <v>3</v>
      </c>
      <c r="D5" s="2">
        <v>4</v>
      </c>
      <c r="E5" s="2">
        <v>5</v>
      </c>
      <c r="F5" s="3">
        <v>6</v>
      </c>
      <c r="G5" s="3">
        <v>7</v>
      </c>
    </row>
    <row r="6" spans="1:7" ht="39" customHeight="1">
      <c r="A6" s="10" t="s">
        <v>0</v>
      </c>
      <c r="B6" s="10" t="s">
        <v>1</v>
      </c>
      <c r="C6" s="11">
        <f>C7+C9+C12+C15+C16+C17+C26+C28+C31+C35+C36+C37</f>
        <v>4200421.5999999996</v>
      </c>
      <c r="D6" s="11">
        <f>D7+D9+D12+D15+D16+D17+D26+D28+D31+D35+D36+D37</f>
        <v>4676667</v>
      </c>
      <c r="E6" s="11">
        <f>E7+E9+E12+E15+E16+E17+E26+E28+E31+E35+E36+E37</f>
        <v>4527123.7</v>
      </c>
      <c r="F6" s="11">
        <f>E6/C6*100</f>
        <v>107.77784068151637</v>
      </c>
      <c r="G6" s="11">
        <f>E6/D6*100</f>
        <v>96.802353043310546</v>
      </c>
    </row>
    <row r="7" spans="1:7" ht="18.75" customHeight="1">
      <c r="A7" s="12" t="s">
        <v>2</v>
      </c>
      <c r="B7" s="12" t="s">
        <v>3</v>
      </c>
      <c r="C7" s="13">
        <f>C8</f>
        <v>2009479</v>
      </c>
      <c r="D7" s="13">
        <f t="shared" ref="D7:E7" si="0">D8</f>
        <v>2414381.5</v>
      </c>
      <c r="E7" s="13">
        <f t="shared" si="0"/>
        <v>2207327.2000000002</v>
      </c>
      <c r="F7" s="13">
        <f t="shared" ref="F7:F35" si="1">E7/C7*100</f>
        <v>109.84574608642342</v>
      </c>
      <c r="G7" s="13">
        <f t="shared" ref="G7:G35" si="2">E7/D7*100</f>
        <v>91.424126634502471</v>
      </c>
    </row>
    <row r="8" spans="1:7" ht="19.5" customHeight="1">
      <c r="A8" s="12" t="s">
        <v>4</v>
      </c>
      <c r="B8" s="12" t="s">
        <v>5</v>
      </c>
      <c r="C8" s="13">
        <v>2009479</v>
      </c>
      <c r="D8" s="13">
        <v>2414381.5</v>
      </c>
      <c r="E8" s="13">
        <v>2207327.2000000002</v>
      </c>
      <c r="F8" s="13">
        <f t="shared" si="1"/>
        <v>109.84574608642342</v>
      </c>
      <c r="G8" s="13">
        <f t="shared" si="2"/>
        <v>91.424126634502471</v>
      </c>
    </row>
    <row r="9" spans="1:7" ht="22.5" customHeight="1">
      <c r="A9" s="12" t="s">
        <v>6</v>
      </c>
      <c r="B9" s="12" t="s">
        <v>7</v>
      </c>
      <c r="C9" s="13">
        <f>C10+C11</f>
        <v>407386.19999999995</v>
      </c>
      <c r="D9" s="13">
        <f t="shared" ref="D9:E9" si="3">D10+D11</f>
        <v>421170.1</v>
      </c>
      <c r="E9" s="13">
        <f t="shared" si="3"/>
        <v>411458.6</v>
      </c>
      <c r="F9" s="13">
        <f t="shared" si="1"/>
        <v>100.99964112677358</v>
      </c>
      <c r="G9" s="13">
        <f t="shared" si="2"/>
        <v>97.694162049965087</v>
      </c>
    </row>
    <row r="10" spans="1:7" ht="42" customHeight="1">
      <c r="A10" s="12" t="s">
        <v>8</v>
      </c>
      <c r="B10" s="12" t="s">
        <v>9</v>
      </c>
      <c r="C10" s="13">
        <v>406077.1</v>
      </c>
      <c r="D10" s="13">
        <v>419857.1</v>
      </c>
      <c r="E10" s="13">
        <v>408832.5</v>
      </c>
      <c r="F10" s="13">
        <f t="shared" si="1"/>
        <v>100.67854109478225</v>
      </c>
      <c r="G10" s="13">
        <f t="shared" si="2"/>
        <v>97.374201841531331</v>
      </c>
    </row>
    <row r="11" spans="1:7" ht="22.5" customHeight="1">
      <c r="A11" s="12" t="s">
        <v>10</v>
      </c>
      <c r="B11" s="12" t="s">
        <v>11</v>
      </c>
      <c r="C11" s="13">
        <v>1309.0999999999999</v>
      </c>
      <c r="D11" s="13">
        <v>1313</v>
      </c>
      <c r="E11" s="13">
        <v>2626.1</v>
      </c>
      <c r="F11" s="13">
        <f t="shared" si="1"/>
        <v>200.60346803147203</v>
      </c>
      <c r="G11" s="13">
        <f t="shared" si="2"/>
        <v>200.00761614622999</v>
      </c>
    </row>
    <row r="12" spans="1:7" ht="22.5" customHeight="1">
      <c r="A12" s="12" t="s">
        <v>12</v>
      </c>
      <c r="B12" s="12" t="s">
        <v>13</v>
      </c>
      <c r="C12" s="13">
        <f>C13+C14</f>
        <v>566694.19999999995</v>
      </c>
      <c r="D12" s="13">
        <f t="shared" ref="D12:E12" si="4">D13+D14</f>
        <v>651972.1</v>
      </c>
      <c r="E12" s="13">
        <f t="shared" si="4"/>
        <v>758490.9</v>
      </c>
      <c r="F12" s="13">
        <f t="shared" si="1"/>
        <v>133.84483200992707</v>
      </c>
      <c r="G12" s="13">
        <f t="shared" si="2"/>
        <v>116.3379383872408</v>
      </c>
    </row>
    <row r="13" spans="1:7" ht="96" customHeight="1">
      <c r="A13" s="12" t="s">
        <v>14</v>
      </c>
      <c r="B13" s="12" t="s">
        <v>15</v>
      </c>
      <c r="C13" s="13">
        <v>36844.1</v>
      </c>
      <c r="D13" s="13">
        <v>55622</v>
      </c>
      <c r="E13" s="13">
        <v>92794.3</v>
      </c>
      <c r="F13" s="13">
        <f t="shared" si="1"/>
        <v>251.85660662087011</v>
      </c>
      <c r="G13" s="13">
        <f t="shared" si="2"/>
        <v>166.8302110675632</v>
      </c>
    </row>
    <row r="14" spans="1:7" ht="20.25" customHeight="1">
      <c r="A14" s="12" t="s">
        <v>16</v>
      </c>
      <c r="B14" s="12" t="s">
        <v>17</v>
      </c>
      <c r="C14" s="13">
        <v>529850.1</v>
      </c>
      <c r="D14" s="13">
        <v>596350.1</v>
      </c>
      <c r="E14" s="13">
        <v>665696.6</v>
      </c>
      <c r="F14" s="13">
        <f t="shared" si="1"/>
        <v>125.63866648321856</v>
      </c>
      <c r="G14" s="13">
        <f t="shared" si="2"/>
        <v>111.62848803077252</v>
      </c>
    </row>
    <row r="15" spans="1:7" ht="20.25" customHeight="1">
      <c r="A15" s="12" t="s">
        <v>18</v>
      </c>
      <c r="B15" s="12" t="s">
        <v>19</v>
      </c>
      <c r="C15" s="14">
        <v>73025.3</v>
      </c>
      <c r="D15" s="14">
        <v>72905.8</v>
      </c>
      <c r="E15" s="14">
        <v>68946.8</v>
      </c>
      <c r="F15" s="14">
        <f t="shared" si="1"/>
        <v>94.414949339475498</v>
      </c>
      <c r="G15" s="14">
        <f t="shared" si="2"/>
        <v>94.56970501661047</v>
      </c>
    </row>
    <row r="16" spans="1:7" ht="60" customHeight="1">
      <c r="A16" s="12" t="s">
        <v>20</v>
      </c>
      <c r="B16" s="12" t="s">
        <v>21</v>
      </c>
      <c r="C16" s="13">
        <v>11486.8</v>
      </c>
      <c r="D16" s="13">
        <v>11835.4</v>
      </c>
      <c r="E16" s="13">
        <v>6251</v>
      </c>
      <c r="F16" s="13">
        <f t="shared" si="1"/>
        <v>54.418985270049106</v>
      </c>
      <c r="G16" s="13">
        <f t="shared" si="2"/>
        <v>52.816127887523869</v>
      </c>
    </row>
    <row r="17" spans="1:7" ht="80.25" customHeight="1">
      <c r="A17" s="12" t="s">
        <v>22</v>
      </c>
      <c r="B17" s="12" t="s">
        <v>23</v>
      </c>
      <c r="C17" s="13">
        <f>C19+C23+C24+C18</f>
        <v>393269</v>
      </c>
      <c r="D17" s="13">
        <f t="shared" ref="D17:E17" si="5">D19+D23+D24+D18</f>
        <v>417153.3</v>
      </c>
      <c r="E17" s="13">
        <f t="shared" si="5"/>
        <v>451627.39999999997</v>
      </c>
      <c r="F17" s="13">
        <f t="shared" si="1"/>
        <v>114.83930846316387</v>
      </c>
      <c r="G17" s="13">
        <f t="shared" si="2"/>
        <v>108.26413215477379</v>
      </c>
    </row>
    <row r="18" spans="1:7" ht="98.25" customHeight="1">
      <c r="A18" s="12" t="s">
        <v>122</v>
      </c>
      <c r="B18" s="12" t="s">
        <v>121</v>
      </c>
      <c r="C18" s="13"/>
      <c r="D18" s="13"/>
      <c r="E18" s="13">
        <v>1607</v>
      </c>
      <c r="F18" s="13"/>
      <c r="G18" s="13"/>
    </row>
    <row r="19" spans="1:7" ht="175.5" customHeight="1">
      <c r="A19" s="12" t="s">
        <v>99</v>
      </c>
      <c r="B19" s="12" t="s">
        <v>100</v>
      </c>
      <c r="C19" s="13">
        <f>C20+C21+C22</f>
        <v>369340</v>
      </c>
      <c r="D19" s="13">
        <f t="shared" ref="D19:E19" si="6">D20+D21+D22</f>
        <v>391774</v>
      </c>
      <c r="E19" s="13">
        <f t="shared" si="6"/>
        <v>415736.6</v>
      </c>
      <c r="F19" s="13">
        <f t="shared" si="1"/>
        <v>112.56202956625332</v>
      </c>
      <c r="G19" s="13">
        <f t="shared" si="2"/>
        <v>106.11643447497792</v>
      </c>
    </row>
    <row r="20" spans="1:7" ht="151.5" customHeight="1">
      <c r="A20" s="12" t="s">
        <v>24</v>
      </c>
      <c r="B20" s="12" t="s">
        <v>25</v>
      </c>
      <c r="C20" s="13">
        <v>284240</v>
      </c>
      <c r="D20" s="13">
        <v>293080.5</v>
      </c>
      <c r="E20" s="13">
        <v>302703</v>
      </c>
      <c r="F20" s="13">
        <f t="shared" si="1"/>
        <v>106.49556712637207</v>
      </c>
      <c r="G20" s="13">
        <f t="shared" si="2"/>
        <v>103.28322764564683</v>
      </c>
    </row>
    <row r="21" spans="1:7" ht="136.5" customHeight="1">
      <c r="A21" s="12" t="s">
        <v>26</v>
      </c>
      <c r="B21" s="12" t="s">
        <v>27</v>
      </c>
      <c r="C21" s="13">
        <v>5100</v>
      </c>
      <c r="D21" s="13">
        <v>3922.5</v>
      </c>
      <c r="E21" s="13">
        <v>3933.6</v>
      </c>
      <c r="F21" s="13">
        <f t="shared" si="1"/>
        <v>77.129411764705878</v>
      </c>
      <c r="G21" s="13">
        <f t="shared" si="2"/>
        <v>100.282982791587</v>
      </c>
    </row>
    <row r="22" spans="1:7" ht="117.75" customHeight="1">
      <c r="A22" s="12" t="s">
        <v>28</v>
      </c>
      <c r="B22" s="12" t="s">
        <v>29</v>
      </c>
      <c r="C22" s="13">
        <v>80000</v>
      </c>
      <c r="D22" s="13">
        <v>94771</v>
      </c>
      <c r="E22" s="13">
        <v>109100</v>
      </c>
      <c r="F22" s="13">
        <f t="shared" si="1"/>
        <v>136.375</v>
      </c>
      <c r="G22" s="13">
        <f t="shared" si="2"/>
        <v>115.11960409830012</v>
      </c>
    </row>
    <row r="23" spans="1:7" ht="93.75">
      <c r="A23" s="12" t="s">
        <v>30</v>
      </c>
      <c r="B23" s="12" t="s">
        <v>31</v>
      </c>
      <c r="C23" s="13">
        <v>13000</v>
      </c>
      <c r="D23" s="13">
        <v>14450.3</v>
      </c>
      <c r="E23" s="13">
        <v>23298.3</v>
      </c>
      <c r="F23" s="13">
        <f t="shared" si="1"/>
        <v>179.21769230769232</v>
      </c>
      <c r="G23" s="13">
        <f t="shared" si="2"/>
        <v>161.23056268727984</v>
      </c>
    </row>
    <row r="24" spans="1:7" ht="137.25" customHeight="1">
      <c r="A24" s="12" t="s">
        <v>32</v>
      </c>
      <c r="B24" s="12" t="s">
        <v>33</v>
      </c>
      <c r="C24" s="13">
        <f>C25</f>
        <v>10929</v>
      </c>
      <c r="D24" s="13">
        <f t="shared" ref="D24:E24" si="7">D25</f>
        <v>10929</v>
      </c>
      <c r="E24" s="13">
        <f t="shared" si="7"/>
        <v>10985.5</v>
      </c>
      <c r="F24" s="13">
        <f t="shared" si="1"/>
        <v>100.51697319059383</v>
      </c>
      <c r="G24" s="13">
        <f t="shared" si="2"/>
        <v>100.51697319059383</v>
      </c>
    </row>
    <row r="25" spans="1:7" ht="81" customHeight="1">
      <c r="A25" s="12" t="s">
        <v>34</v>
      </c>
      <c r="B25" s="12" t="s">
        <v>96</v>
      </c>
      <c r="C25" s="13">
        <v>10929</v>
      </c>
      <c r="D25" s="13">
        <v>10929</v>
      </c>
      <c r="E25" s="13">
        <v>10985.5</v>
      </c>
      <c r="F25" s="13">
        <f t="shared" si="1"/>
        <v>100.51697319059383</v>
      </c>
      <c r="G25" s="13">
        <f t="shared" si="2"/>
        <v>100.51697319059383</v>
      </c>
    </row>
    <row r="26" spans="1:7" ht="44.25" customHeight="1">
      <c r="A26" s="12" t="s">
        <v>35</v>
      </c>
      <c r="B26" s="12" t="s">
        <v>36</v>
      </c>
      <c r="C26" s="13">
        <f>C27</f>
        <v>22072</v>
      </c>
      <c r="D26" s="13">
        <f t="shared" ref="D26:E26" si="8">D27</f>
        <v>21103.8</v>
      </c>
      <c r="E26" s="13">
        <f t="shared" si="8"/>
        <v>21582.7</v>
      </c>
      <c r="F26" s="13">
        <f t="shared" si="1"/>
        <v>97.783164189923895</v>
      </c>
      <c r="G26" s="13">
        <f t="shared" si="2"/>
        <v>102.26925956462819</v>
      </c>
    </row>
    <row r="27" spans="1:7" ht="42.75" customHeight="1">
      <c r="A27" s="12" t="s">
        <v>37</v>
      </c>
      <c r="B27" s="12" t="s">
        <v>38</v>
      </c>
      <c r="C27" s="13">
        <v>22072</v>
      </c>
      <c r="D27" s="13">
        <v>21103.8</v>
      </c>
      <c r="E27" s="13">
        <v>21582.7</v>
      </c>
      <c r="F27" s="13">
        <f t="shared" si="1"/>
        <v>97.783164189923895</v>
      </c>
      <c r="G27" s="13">
        <f t="shared" si="2"/>
        <v>102.26925956462819</v>
      </c>
    </row>
    <row r="28" spans="1:7" ht="59.25" customHeight="1">
      <c r="A28" s="12" t="s">
        <v>39</v>
      </c>
      <c r="B28" s="12" t="s">
        <v>40</v>
      </c>
      <c r="C28" s="13">
        <f>C29</f>
        <v>513603.8</v>
      </c>
      <c r="D28" s="13">
        <f t="shared" ref="D28:E29" si="9">D29</f>
        <v>516764</v>
      </c>
      <c r="E28" s="13">
        <f t="shared" si="9"/>
        <v>496461.7</v>
      </c>
      <c r="F28" s="13">
        <f t="shared" si="1"/>
        <v>96.662388401331924</v>
      </c>
      <c r="G28" s="13">
        <f t="shared" si="2"/>
        <v>96.071262704058341</v>
      </c>
    </row>
    <row r="29" spans="1:7" ht="83.25" customHeight="1">
      <c r="A29" s="12" t="s">
        <v>41</v>
      </c>
      <c r="B29" s="12" t="s">
        <v>42</v>
      </c>
      <c r="C29" s="13">
        <f>C30</f>
        <v>513603.8</v>
      </c>
      <c r="D29" s="13">
        <f t="shared" si="9"/>
        <v>516764</v>
      </c>
      <c r="E29" s="13">
        <v>496461.7</v>
      </c>
      <c r="F29" s="13">
        <f t="shared" si="1"/>
        <v>96.662388401331924</v>
      </c>
      <c r="G29" s="13">
        <f t="shared" si="2"/>
        <v>96.071262704058341</v>
      </c>
    </row>
    <row r="30" spans="1:7" ht="60.75" customHeight="1">
      <c r="A30" s="12" t="s">
        <v>43</v>
      </c>
      <c r="B30" s="12" t="s">
        <v>44</v>
      </c>
      <c r="C30" s="13">
        <v>513603.8</v>
      </c>
      <c r="D30" s="13">
        <v>516764</v>
      </c>
      <c r="E30" s="13">
        <v>484132.2</v>
      </c>
      <c r="F30" s="13">
        <f t="shared" si="1"/>
        <v>94.261802580121099</v>
      </c>
      <c r="G30" s="13">
        <f t="shared" si="2"/>
        <v>93.685357339133532</v>
      </c>
    </row>
    <row r="31" spans="1:7" ht="60" customHeight="1">
      <c r="A31" s="12" t="s">
        <v>45</v>
      </c>
      <c r="B31" s="12" t="s">
        <v>46</v>
      </c>
      <c r="C31" s="15">
        <f>C32+C33</f>
        <v>102300</v>
      </c>
      <c r="D31" s="15">
        <f t="shared" ref="D31" si="10">D32+D33</f>
        <v>67050.899999999994</v>
      </c>
      <c r="E31" s="15">
        <f>E32+E33+E34</f>
        <v>41070.699999999997</v>
      </c>
      <c r="F31" s="15">
        <f t="shared" si="1"/>
        <v>40.14731182795699</v>
      </c>
      <c r="G31" s="15">
        <f t="shared" si="2"/>
        <v>61.253018229434652</v>
      </c>
    </row>
    <row r="32" spans="1:7" ht="156.75" customHeight="1">
      <c r="A32" s="12" t="s">
        <v>47</v>
      </c>
      <c r="B32" s="12" t="s">
        <v>48</v>
      </c>
      <c r="C32" s="13">
        <v>78900</v>
      </c>
      <c r="D32" s="13">
        <v>39625.199999999997</v>
      </c>
      <c r="E32" s="13">
        <v>22571.1</v>
      </c>
      <c r="F32" s="13">
        <f t="shared" si="1"/>
        <v>28.607224334600755</v>
      </c>
      <c r="G32" s="13">
        <f t="shared" si="2"/>
        <v>56.961479058780775</v>
      </c>
    </row>
    <row r="33" spans="1:7" ht="79.5" customHeight="1">
      <c r="A33" s="12" t="s">
        <v>49</v>
      </c>
      <c r="B33" s="12" t="s">
        <v>50</v>
      </c>
      <c r="C33" s="13">
        <v>23400</v>
      </c>
      <c r="D33" s="13">
        <v>27425.7</v>
      </c>
      <c r="E33" s="13">
        <v>18379.400000000001</v>
      </c>
      <c r="F33" s="13">
        <f t="shared" si="1"/>
        <v>78.544444444444451</v>
      </c>
      <c r="G33" s="13">
        <f t="shared" si="2"/>
        <v>67.015244825109306</v>
      </c>
    </row>
    <row r="34" spans="1:7" ht="93.75" customHeight="1">
      <c r="A34" s="12" t="s">
        <v>123</v>
      </c>
      <c r="B34" s="12" t="s">
        <v>132</v>
      </c>
      <c r="C34" s="13"/>
      <c r="D34" s="13"/>
      <c r="E34" s="13">
        <v>120.2</v>
      </c>
      <c r="F34" s="13"/>
      <c r="G34" s="13"/>
    </row>
    <row r="35" spans="1:7" ht="40.5" customHeight="1">
      <c r="A35" s="12" t="s">
        <v>51</v>
      </c>
      <c r="B35" s="12" t="s">
        <v>52</v>
      </c>
      <c r="C35" s="13">
        <v>101105.3</v>
      </c>
      <c r="D35" s="13">
        <v>95779.5</v>
      </c>
      <c r="E35" s="13">
        <v>77902.899999999994</v>
      </c>
      <c r="F35" s="13">
        <f t="shared" si="1"/>
        <v>77.051252506050616</v>
      </c>
      <c r="G35" s="13">
        <f t="shared" si="2"/>
        <v>81.335672038379812</v>
      </c>
    </row>
    <row r="36" spans="1:7" ht="21.75" customHeight="1">
      <c r="A36" s="12" t="s">
        <v>53</v>
      </c>
      <c r="B36" s="12" t="s">
        <v>54</v>
      </c>
      <c r="C36" s="13"/>
      <c r="D36" s="13"/>
      <c r="E36" s="13">
        <v>-546.79999999999995</v>
      </c>
      <c r="F36" s="13"/>
      <c r="G36" s="13"/>
    </row>
    <row r="37" spans="1:7" ht="96" customHeight="1">
      <c r="A37" s="12" t="s">
        <v>55</v>
      </c>
      <c r="B37" s="12" t="s">
        <v>98</v>
      </c>
      <c r="C37" s="13">
        <f>C38</f>
        <v>0</v>
      </c>
      <c r="D37" s="13">
        <f t="shared" ref="D37:E37" si="11">D38</f>
        <v>-13449.4</v>
      </c>
      <c r="E37" s="13">
        <f t="shared" si="11"/>
        <v>-13449.4</v>
      </c>
      <c r="F37" s="13"/>
      <c r="G37" s="13">
        <f>E37/D37*100</f>
        <v>100</v>
      </c>
    </row>
    <row r="38" spans="1:7" ht="80.25" customHeight="1">
      <c r="A38" s="12" t="s">
        <v>56</v>
      </c>
      <c r="B38" s="12" t="s">
        <v>101</v>
      </c>
      <c r="C38" s="13"/>
      <c r="D38" s="13">
        <v>-13449.4</v>
      </c>
      <c r="E38" s="13">
        <v>-13449.4</v>
      </c>
      <c r="F38" s="13"/>
      <c r="G38" s="13">
        <f>E38/D38*100</f>
        <v>100</v>
      </c>
    </row>
    <row r="39" spans="1:7" s="29" customFormat="1" ht="25.5" customHeight="1">
      <c r="A39" s="28" t="s">
        <v>57</v>
      </c>
      <c r="B39" s="28" t="s">
        <v>58</v>
      </c>
      <c r="C39" s="17">
        <f>SUM(C40:C66)</f>
        <v>1434640.8</v>
      </c>
      <c r="D39" s="17">
        <f>SUM(D40:D66)</f>
        <v>3306146.9999999991</v>
      </c>
      <c r="E39" s="17">
        <f>SUM(E40:E66)</f>
        <v>3047326.3</v>
      </c>
      <c r="F39" s="17">
        <f>E39/C39*100</f>
        <v>212.41040265967618</v>
      </c>
      <c r="G39" s="17">
        <f>E39/D39*100</f>
        <v>92.171530787953486</v>
      </c>
    </row>
    <row r="40" spans="1:7" ht="37.5">
      <c r="A40" s="12" t="s">
        <v>59</v>
      </c>
      <c r="B40" s="12" t="s">
        <v>60</v>
      </c>
      <c r="C40" s="17">
        <v>10274</v>
      </c>
      <c r="D40" s="13">
        <v>16272.6</v>
      </c>
      <c r="E40" s="17">
        <v>16272.6</v>
      </c>
      <c r="F40" s="13">
        <f t="shared" ref="F40:F67" si="12">E40/C40*100</f>
        <v>158.38621763675297</v>
      </c>
      <c r="G40" s="13">
        <f t="shared" ref="G40:G67" si="13">E40/D40*100</f>
        <v>100</v>
      </c>
    </row>
    <row r="41" spans="1:7" ht="37.5">
      <c r="A41" s="12" t="s">
        <v>104</v>
      </c>
      <c r="B41" s="12" t="s">
        <v>105</v>
      </c>
      <c r="C41" s="17">
        <v>0</v>
      </c>
      <c r="D41" s="16">
        <v>11982.2</v>
      </c>
      <c r="E41" s="17">
        <v>0</v>
      </c>
      <c r="F41" s="13">
        <v>0</v>
      </c>
      <c r="G41" s="13">
        <f t="shared" ref="G41:G42" si="14">E41/D41*100</f>
        <v>0</v>
      </c>
    </row>
    <row r="42" spans="1:7" ht="116.25" customHeight="1">
      <c r="A42" s="12" t="s">
        <v>127</v>
      </c>
      <c r="B42" s="12" t="s">
        <v>128</v>
      </c>
      <c r="C42" s="17">
        <v>0</v>
      </c>
      <c r="D42" s="13">
        <v>201630</v>
      </c>
      <c r="E42" s="17">
        <v>0</v>
      </c>
      <c r="F42" s="13">
        <v>0</v>
      </c>
      <c r="G42" s="13">
        <f t="shared" si="14"/>
        <v>0</v>
      </c>
    </row>
    <row r="43" spans="1:7" ht="56.25">
      <c r="A43" s="12" t="s">
        <v>61</v>
      </c>
      <c r="B43" s="12" t="s">
        <v>62</v>
      </c>
      <c r="C43" s="17">
        <v>2027</v>
      </c>
      <c r="D43" s="13">
        <v>2702.7</v>
      </c>
      <c r="E43" s="17">
        <v>2702.7</v>
      </c>
      <c r="F43" s="13">
        <f t="shared" si="12"/>
        <v>133.33497779970398</v>
      </c>
      <c r="G43" s="13">
        <f t="shared" si="13"/>
        <v>100</v>
      </c>
    </row>
    <row r="44" spans="1:7" ht="112.5" customHeight="1">
      <c r="A44" s="12" t="s">
        <v>106</v>
      </c>
      <c r="B44" s="12" t="s">
        <v>107</v>
      </c>
      <c r="C44" s="17">
        <v>0</v>
      </c>
      <c r="D44" s="13">
        <v>892240</v>
      </c>
      <c r="E44" s="17">
        <v>892240</v>
      </c>
      <c r="F44" s="13">
        <v>0</v>
      </c>
      <c r="G44" s="13">
        <f t="shared" si="13"/>
        <v>100</v>
      </c>
    </row>
    <row r="45" spans="1:7" ht="113.25" customHeight="1">
      <c r="A45" s="12" t="s">
        <v>108</v>
      </c>
      <c r="B45" s="12" t="s">
        <v>109</v>
      </c>
      <c r="C45" s="17">
        <v>0</v>
      </c>
      <c r="D45" s="13">
        <v>563520</v>
      </c>
      <c r="E45" s="17">
        <v>563520</v>
      </c>
      <c r="F45" s="13">
        <v>0</v>
      </c>
      <c r="G45" s="13">
        <f t="shared" si="13"/>
        <v>100</v>
      </c>
    </row>
    <row r="46" spans="1:7" ht="54.75" customHeight="1">
      <c r="A46" s="12" t="s">
        <v>110</v>
      </c>
      <c r="B46" s="12" t="s">
        <v>111</v>
      </c>
      <c r="C46" s="17">
        <v>0</v>
      </c>
      <c r="D46" s="13">
        <v>54872</v>
      </c>
      <c r="E46" s="17">
        <v>54872</v>
      </c>
      <c r="F46" s="13">
        <v>0</v>
      </c>
      <c r="G46" s="13">
        <f t="shared" si="13"/>
        <v>100</v>
      </c>
    </row>
    <row r="47" spans="1:7" ht="75">
      <c r="A47" s="12" t="s">
        <v>112</v>
      </c>
      <c r="B47" s="12" t="s">
        <v>113</v>
      </c>
      <c r="C47" s="17">
        <v>0</v>
      </c>
      <c r="D47" s="13">
        <v>34656</v>
      </c>
      <c r="E47" s="17">
        <v>34656</v>
      </c>
      <c r="F47" s="13">
        <v>0</v>
      </c>
      <c r="G47" s="13">
        <f t="shared" si="13"/>
        <v>100</v>
      </c>
    </row>
    <row r="48" spans="1:7" ht="37.5">
      <c r="A48" s="12" t="s">
        <v>125</v>
      </c>
      <c r="B48" s="12" t="s">
        <v>126</v>
      </c>
      <c r="C48" s="17">
        <v>0</v>
      </c>
      <c r="D48" s="13">
        <v>111141.2</v>
      </c>
      <c r="E48" s="17">
        <v>111141.2</v>
      </c>
      <c r="F48" s="13">
        <v>0</v>
      </c>
      <c r="G48" s="13">
        <f t="shared" si="13"/>
        <v>100</v>
      </c>
    </row>
    <row r="49" spans="1:7" ht="75">
      <c r="A49" s="12" t="s">
        <v>102</v>
      </c>
      <c r="B49" s="12" t="s">
        <v>103</v>
      </c>
      <c r="C49" s="17">
        <v>135.30000000000001</v>
      </c>
      <c r="D49" s="13">
        <v>135.30000000000001</v>
      </c>
      <c r="E49" s="17">
        <v>135.30000000000001</v>
      </c>
      <c r="F49" s="13">
        <f t="shared" si="12"/>
        <v>100</v>
      </c>
      <c r="G49" s="13">
        <f t="shared" si="13"/>
        <v>100</v>
      </c>
    </row>
    <row r="50" spans="1:7" ht="112.5">
      <c r="A50" s="12" t="s">
        <v>63</v>
      </c>
      <c r="B50" s="12" t="s">
        <v>64</v>
      </c>
      <c r="C50" s="17">
        <v>3309.4</v>
      </c>
      <c r="D50" s="17">
        <v>3076</v>
      </c>
      <c r="E50" s="17">
        <v>2244.9</v>
      </c>
      <c r="F50" s="13">
        <f t="shared" si="12"/>
        <v>67.834048468000248</v>
      </c>
      <c r="G50" s="13">
        <f t="shared" si="13"/>
        <v>72.981144343303001</v>
      </c>
    </row>
    <row r="51" spans="1:7" ht="93.75">
      <c r="A51" s="12" t="s">
        <v>65</v>
      </c>
      <c r="B51" s="12" t="s">
        <v>66</v>
      </c>
      <c r="C51" s="17">
        <v>4603.2</v>
      </c>
      <c r="D51" s="13">
        <v>4591.2</v>
      </c>
      <c r="E51" s="17">
        <v>4040.6</v>
      </c>
      <c r="F51" s="13">
        <f t="shared" si="12"/>
        <v>87.778067431352099</v>
      </c>
      <c r="G51" s="13">
        <f t="shared" si="13"/>
        <v>88.007492594528671</v>
      </c>
    </row>
    <row r="52" spans="1:7" ht="134.25" customHeight="1">
      <c r="A52" s="12" t="s">
        <v>67</v>
      </c>
      <c r="B52" s="12" t="s">
        <v>134</v>
      </c>
      <c r="C52" s="17">
        <v>5473.1</v>
      </c>
      <c r="D52" s="13">
        <v>5473.1</v>
      </c>
      <c r="E52" s="17">
        <v>5373</v>
      </c>
      <c r="F52" s="13">
        <f t="shared" si="12"/>
        <v>98.171054795271402</v>
      </c>
      <c r="G52" s="13">
        <f t="shared" si="13"/>
        <v>98.171054795271402</v>
      </c>
    </row>
    <row r="53" spans="1:7" ht="112.5">
      <c r="A53" s="12" t="s">
        <v>116</v>
      </c>
      <c r="B53" s="12" t="s">
        <v>117</v>
      </c>
      <c r="C53" s="17">
        <v>0</v>
      </c>
      <c r="D53" s="13">
        <v>4270</v>
      </c>
      <c r="E53" s="17">
        <v>0</v>
      </c>
      <c r="F53" s="13">
        <v>0</v>
      </c>
      <c r="G53" s="13">
        <f t="shared" si="13"/>
        <v>0</v>
      </c>
    </row>
    <row r="54" spans="1:7" ht="93.75">
      <c r="A54" s="12" t="s">
        <v>68</v>
      </c>
      <c r="B54" s="12" t="s">
        <v>69</v>
      </c>
      <c r="C54" s="17">
        <v>28147.4</v>
      </c>
      <c r="D54" s="13">
        <v>27602.6</v>
      </c>
      <c r="E54" s="17">
        <v>27346.9</v>
      </c>
      <c r="F54" s="13">
        <f t="shared" si="12"/>
        <v>97.156042831664735</v>
      </c>
      <c r="G54" s="13">
        <f t="shared" si="13"/>
        <v>99.073637990624093</v>
      </c>
    </row>
    <row r="55" spans="1:7" ht="100.5" customHeight="1">
      <c r="A55" s="12" t="s">
        <v>70</v>
      </c>
      <c r="B55" s="12" t="s">
        <v>71</v>
      </c>
      <c r="C55" s="17">
        <v>236336.8</v>
      </c>
      <c r="D55" s="13">
        <v>201290.6</v>
      </c>
      <c r="E55" s="17">
        <v>167831.8</v>
      </c>
      <c r="F55" s="13">
        <f t="shared" si="12"/>
        <v>71.013824338824932</v>
      </c>
      <c r="G55" s="13">
        <f t="shared" si="13"/>
        <v>83.377862652304671</v>
      </c>
    </row>
    <row r="56" spans="1:7" ht="206.25">
      <c r="A56" s="12" t="s">
        <v>72</v>
      </c>
      <c r="B56" s="12" t="s">
        <v>73</v>
      </c>
      <c r="C56" s="17">
        <v>1089767.1000000001</v>
      </c>
      <c r="D56" s="13">
        <v>1083082.5</v>
      </c>
      <c r="E56" s="17">
        <v>1082745.3999999999</v>
      </c>
      <c r="F56" s="13">
        <f t="shared" si="12"/>
        <v>99.355669665564307</v>
      </c>
      <c r="G56" s="13">
        <f t="shared" si="13"/>
        <v>99.96887587049001</v>
      </c>
    </row>
    <row r="57" spans="1:7" ht="93.75">
      <c r="A57" s="12" t="s">
        <v>74</v>
      </c>
      <c r="B57" s="12" t="s">
        <v>75</v>
      </c>
      <c r="C57" s="17">
        <v>2290.9</v>
      </c>
      <c r="D57" s="13">
        <v>2290.9</v>
      </c>
      <c r="E57" s="17">
        <v>2290.9</v>
      </c>
      <c r="F57" s="13">
        <f t="shared" si="12"/>
        <v>100</v>
      </c>
      <c r="G57" s="13">
        <f t="shared" si="13"/>
        <v>100</v>
      </c>
    </row>
    <row r="58" spans="1:7" ht="168.75">
      <c r="A58" s="12" t="s">
        <v>76</v>
      </c>
      <c r="B58" s="12" t="s">
        <v>77</v>
      </c>
      <c r="C58" s="17">
        <v>1872.8</v>
      </c>
      <c r="D58" s="13">
        <v>1872.8</v>
      </c>
      <c r="E58" s="17">
        <v>1872</v>
      </c>
      <c r="F58" s="13">
        <f t="shared" si="12"/>
        <v>99.957283212302443</v>
      </c>
      <c r="G58" s="13">
        <f t="shared" si="13"/>
        <v>99.957283212302443</v>
      </c>
    </row>
    <row r="59" spans="1:7" ht="74.25" customHeight="1">
      <c r="A59" s="12" t="s">
        <v>114</v>
      </c>
      <c r="B59" s="12" t="s">
        <v>115</v>
      </c>
      <c r="C59" s="17">
        <v>0</v>
      </c>
      <c r="D59" s="13">
        <v>377.3</v>
      </c>
      <c r="E59" s="17">
        <v>320.8</v>
      </c>
      <c r="F59" s="13">
        <v>0</v>
      </c>
      <c r="G59" s="13">
        <f t="shared" si="13"/>
        <v>85.02517890272992</v>
      </c>
    </row>
    <row r="60" spans="1:7" ht="112.5">
      <c r="A60" s="12" t="s">
        <v>78</v>
      </c>
      <c r="B60" s="12" t="s">
        <v>79</v>
      </c>
      <c r="C60" s="17">
        <v>7660.2</v>
      </c>
      <c r="D60" s="13">
        <v>7208.9</v>
      </c>
      <c r="E60" s="17">
        <v>4737.8999999999996</v>
      </c>
      <c r="F60" s="13">
        <f t="shared" si="12"/>
        <v>61.850865512649797</v>
      </c>
      <c r="G60" s="13">
        <f t="shared" si="13"/>
        <v>65.722925827796203</v>
      </c>
    </row>
    <row r="61" spans="1:7" ht="97.5" customHeight="1">
      <c r="A61" s="12" t="s">
        <v>80</v>
      </c>
      <c r="B61" s="12" t="s">
        <v>97</v>
      </c>
      <c r="C61" s="17">
        <v>10687.5</v>
      </c>
      <c r="D61" s="17">
        <v>10933.8</v>
      </c>
      <c r="E61" s="17">
        <v>10687.5</v>
      </c>
      <c r="F61" s="13">
        <f t="shared" si="12"/>
        <v>100</v>
      </c>
      <c r="G61" s="13">
        <f t="shared" si="13"/>
        <v>97.747352247160194</v>
      </c>
    </row>
    <row r="62" spans="1:7" ht="112.5">
      <c r="A62" s="12" t="s">
        <v>81</v>
      </c>
      <c r="B62" s="12" t="s">
        <v>82</v>
      </c>
      <c r="C62" s="17">
        <v>787.1</v>
      </c>
      <c r="D62" s="13">
        <v>896.3</v>
      </c>
      <c r="E62" s="17">
        <v>812.5</v>
      </c>
      <c r="F62" s="13">
        <f t="shared" si="12"/>
        <v>103.22703595477067</v>
      </c>
      <c r="G62" s="13">
        <f t="shared" si="13"/>
        <v>90.650451857636966</v>
      </c>
    </row>
    <row r="63" spans="1:7" ht="206.25" customHeight="1">
      <c r="A63" s="12" t="s">
        <v>83</v>
      </c>
      <c r="B63" s="12" t="s">
        <v>84</v>
      </c>
      <c r="C63" s="17">
        <v>0</v>
      </c>
      <c r="D63" s="13">
        <v>2728.1</v>
      </c>
      <c r="E63" s="17">
        <v>2728.1</v>
      </c>
      <c r="F63" s="13">
        <v>0</v>
      </c>
      <c r="G63" s="13">
        <f t="shared" si="13"/>
        <v>100</v>
      </c>
    </row>
    <row r="64" spans="1:7" ht="130.5" customHeight="1">
      <c r="A64" s="12" t="s">
        <v>85</v>
      </c>
      <c r="B64" s="12" t="s">
        <v>86</v>
      </c>
      <c r="C64" s="17">
        <v>66.3</v>
      </c>
      <c r="D64" s="13">
        <v>66.3</v>
      </c>
      <c r="E64" s="17">
        <v>66.099999999999994</v>
      </c>
      <c r="F64" s="13">
        <f t="shared" si="12"/>
        <v>99.698340874811464</v>
      </c>
      <c r="G64" s="13">
        <f t="shared" si="13"/>
        <v>99.698340874811464</v>
      </c>
    </row>
    <row r="65" spans="1:7" ht="174.75" customHeight="1">
      <c r="A65" s="12" t="s">
        <v>87</v>
      </c>
      <c r="B65" s="12" t="s">
        <v>133</v>
      </c>
      <c r="C65" s="17">
        <v>0</v>
      </c>
      <c r="D65" s="13">
        <v>32031.9</v>
      </c>
      <c r="E65" s="17">
        <v>31802.1</v>
      </c>
      <c r="F65" s="13">
        <v>0</v>
      </c>
      <c r="G65" s="13">
        <f t="shared" si="13"/>
        <v>99.282590167926344</v>
      </c>
    </row>
    <row r="66" spans="1:7" ht="133.5" customHeight="1">
      <c r="A66" s="23" t="s">
        <v>88</v>
      </c>
      <c r="B66" s="23" t="s">
        <v>89</v>
      </c>
      <c r="C66" s="25">
        <v>31202.7</v>
      </c>
      <c r="D66" s="24">
        <v>29202.7</v>
      </c>
      <c r="E66" s="25">
        <v>26886</v>
      </c>
      <c r="F66" s="26">
        <f t="shared" si="12"/>
        <v>86.165620282860132</v>
      </c>
      <c r="G66" s="26">
        <f t="shared" si="13"/>
        <v>92.066829437004102</v>
      </c>
    </row>
    <row r="67" spans="1:7" ht="18.75">
      <c r="A67" s="22"/>
      <c r="B67" s="22" t="s">
        <v>90</v>
      </c>
      <c r="C67" s="27">
        <f>C6+C39</f>
        <v>5635062.3999999994</v>
      </c>
      <c r="D67" s="27">
        <f t="shared" ref="D67:E67" si="15">D6+D39</f>
        <v>7982813.9999999991</v>
      </c>
      <c r="E67" s="27">
        <f t="shared" si="15"/>
        <v>7574450</v>
      </c>
      <c r="F67" s="27">
        <f t="shared" si="12"/>
        <v>134.41643521108125</v>
      </c>
      <c r="G67" s="27">
        <f t="shared" si="13"/>
        <v>94.884460542360145</v>
      </c>
    </row>
    <row r="68" spans="1:7" ht="18.75">
      <c r="A68" s="7"/>
      <c r="B68" s="8"/>
      <c r="C68" s="4"/>
      <c r="D68" s="4"/>
      <c r="E68" s="4"/>
      <c r="F68" s="4"/>
      <c r="G68" s="4"/>
    </row>
    <row r="69" spans="1:7" ht="20.25">
      <c r="A69" s="18" t="s">
        <v>129</v>
      </c>
      <c r="B69" s="19"/>
      <c r="C69" s="19"/>
      <c r="D69" s="19"/>
      <c r="E69" s="19"/>
      <c r="F69" s="19"/>
      <c r="G69" s="19"/>
    </row>
    <row r="70" spans="1:7" ht="20.25">
      <c r="A70" s="18" t="s">
        <v>118</v>
      </c>
      <c r="B70" s="19"/>
      <c r="C70" s="19"/>
      <c r="D70" s="19"/>
      <c r="E70" s="19"/>
      <c r="F70" s="19"/>
      <c r="G70" s="20" t="s">
        <v>130</v>
      </c>
    </row>
    <row r="71" spans="1:7" ht="20.25">
      <c r="A71" s="18"/>
      <c r="B71" s="19"/>
      <c r="C71" s="19"/>
      <c r="D71" s="19"/>
      <c r="E71" s="19"/>
      <c r="F71" s="19"/>
      <c r="G71" s="19"/>
    </row>
  </sheetData>
  <mergeCells count="6">
    <mergeCell ref="A1:G1"/>
    <mergeCell ref="A3:A4"/>
    <mergeCell ref="B3:B4"/>
    <mergeCell ref="C3:C4"/>
    <mergeCell ref="D3:D4"/>
    <mergeCell ref="E3:E4"/>
  </mergeCells>
  <pageMargins left="0.39370078740157483" right="0.39370078740157483" top="0.74803149606299213" bottom="0.55118110236220474" header="0.31496062992125984" footer="0.31496062992125984"/>
  <pageSetup paperSize="9" scale="84" fitToHeight="0" orientation="landscape" horizontalDpi="180" verticalDpi="180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Лист2!Заголовки_для_печати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2009-10-16T06:13:40Z</dcterms:modified>
</cp:coreProperties>
</file>