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definedNames>
    <definedName name="_xlnm._FilterDatabase" localSheetId="0" hidden="1">Лист1!$A$1:$J$298</definedName>
    <definedName name="_xlnm.Print_Titles" localSheetId="0">Лист1!$5:$5</definedName>
    <definedName name="_xlnm.Print_Area" localSheetId="0">Лист1!$A$1:$J$298</definedName>
  </definedNames>
  <calcPr calcId="124519"/>
</workbook>
</file>

<file path=xl/calcChain.xml><?xml version="1.0" encoding="utf-8"?>
<calcChain xmlns="http://schemas.openxmlformats.org/spreadsheetml/2006/main">
  <c r="G59" i="1"/>
  <c r="G180"/>
  <c r="G39"/>
  <c r="G20"/>
  <c r="G32"/>
  <c r="G55"/>
  <c r="H284"/>
  <c r="F32"/>
  <c r="H32"/>
  <c r="I32"/>
  <c r="J32"/>
  <c r="E32"/>
  <c r="F23"/>
  <c r="G23"/>
  <c r="H23"/>
  <c r="I23"/>
  <c r="J23"/>
  <c r="E23"/>
  <c r="F100"/>
  <c r="F95" s="1"/>
  <c r="G100"/>
  <c r="G95" s="1"/>
  <c r="H100"/>
  <c r="H95" s="1"/>
  <c r="I100"/>
  <c r="I95" s="1"/>
  <c r="J100"/>
  <c r="J95" s="1"/>
  <c r="E100"/>
  <c r="E95" s="1"/>
  <c r="F284"/>
  <c r="F105" s="1"/>
  <c r="F289"/>
  <c r="F288"/>
  <c r="F285"/>
  <c r="F94"/>
  <c r="F67"/>
  <c r="F59"/>
  <c r="F54"/>
  <c r="F46" s="1"/>
  <c r="F39"/>
  <c r="F36" s="1"/>
  <c r="F15"/>
  <c r="F11"/>
  <c r="F9"/>
  <c r="F7"/>
  <c r="G67"/>
  <c r="G54"/>
  <c r="E54"/>
  <c r="E46" s="1"/>
  <c r="E39"/>
  <c r="F34" l="1"/>
  <c r="G46"/>
  <c r="H19"/>
  <c r="I19"/>
  <c r="G19"/>
  <c r="J19"/>
  <c r="E19"/>
  <c r="F19"/>
  <c r="F61"/>
  <c r="I54"/>
  <c r="I46" s="1"/>
  <c r="J54"/>
  <c r="J46" s="1"/>
  <c r="H54"/>
  <c r="H46" s="1"/>
  <c r="I39"/>
  <c r="I36" s="1"/>
  <c r="J39"/>
  <c r="J36" s="1"/>
  <c r="H39"/>
  <c r="H36" s="1"/>
  <c r="G285"/>
  <c r="G288"/>
  <c r="I34" l="1"/>
  <c r="J34"/>
  <c r="H34"/>
  <c r="F6"/>
  <c r="G7"/>
  <c r="F296" l="1"/>
  <c r="E285"/>
  <c r="E284" l="1"/>
  <c r="I284" l="1"/>
  <c r="J284"/>
  <c r="G284"/>
  <c r="H288" l="1"/>
  <c r="I288"/>
  <c r="J288"/>
  <c r="G289"/>
  <c r="H289"/>
  <c r="I289"/>
  <c r="J289"/>
  <c r="H285"/>
  <c r="I285"/>
  <c r="J285"/>
  <c r="E15"/>
  <c r="G15"/>
  <c r="H15"/>
  <c r="I15"/>
  <c r="J15"/>
  <c r="E289" l="1"/>
  <c r="E288"/>
  <c r="E94" l="1"/>
  <c r="H7"/>
  <c r="I7"/>
  <c r="J7"/>
  <c r="E36"/>
  <c r="E34" s="1"/>
  <c r="G94" l="1"/>
  <c r="H94"/>
  <c r="I94"/>
  <c r="J94"/>
  <c r="E59"/>
  <c r="H59"/>
  <c r="I59"/>
  <c r="J59"/>
  <c r="E7"/>
  <c r="E11"/>
  <c r="G11"/>
  <c r="H11"/>
  <c r="I11"/>
  <c r="J11"/>
  <c r="E9"/>
  <c r="G9"/>
  <c r="H9"/>
  <c r="I9"/>
  <c r="J9"/>
  <c r="G36"/>
  <c r="G34" l="1"/>
  <c r="G61"/>
  <c r="E67"/>
  <c r="E61" s="1"/>
  <c r="H67"/>
  <c r="H61" s="1"/>
  <c r="I67"/>
  <c r="I61" s="1"/>
  <c r="J67"/>
  <c r="J61" s="1"/>
  <c r="E105"/>
  <c r="I105"/>
  <c r="J105"/>
  <c r="I6" l="1"/>
  <c r="J6"/>
  <c r="E6"/>
  <c r="E296" s="1"/>
  <c r="J296" l="1"/>
  <c r="I296"/>
  <c r="H105" l="1"/>
  <c r="H6" l="1"/>
  <c r="H296" s="1"/>
  <c r="G105"/>
  <c r="G6" l="1"/>
  <c r="G296" l="1"/>
</calcChain>
</file>

<file path=xl/sharedStrings.xml><?xml version="1.0" encoding="utf-8"?>
<sst xmlns="http://schemas.openxmlformats.org/spreadsheetml/2006/main" count="849" uniqueCount="493">
  <si>
    <t>№ п/п</t>
  </si>
  <si>
    <t>Код</t>
  </si>
  <si>
    <t>Наименование</t>
  </si>
  <si>
    <t>Прогноз доходов бюджета</t>
  </si>
  <si>
    <t>Итого</t>
  </si>
  <si>
    <t>тыс.руб.</t>
  </si>
  <si>
    <t xml:space="preserve">Наименование главного администратора (администратора) доходов бюджета </t>
  </si>
  <si>
    <t>Классификация доходов бюджета</t>
  </si>
  <si>
    <t>Саратовская таможня</t>
  </si>
  <si>
    <t>Управление ФНС России по Саратовской области</t>
  </si>
  <si>
    <t>Главное управление Министерства внутренних дел Российской Федерации по Саратовской области</t>
  </si>
  <si>
    <t>Доходы от возврата дебиторской задолженности прошлых лет</t>
  </si>
  <si>
    <t>Иные доходы от компенсации затрат бюджета муниципального образования «Город Саратов»</t>
  </si>
  <si>
    <t>Доходы, поступающие в порядке возмещения расходов, понесенных в связи с эксплуатацией  имущества городских округов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</si>
  <si>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</si>
  <si>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Плата за негативное воздействие на окружающую среду</t>
  </si>
  <si>
    <t>Государственная пошлина за выдачу разрешения на установку рекламной конструкции</t>
  </si>
  <si>
    <t>Прочие поступления от использования имущества, находящегося в собственности городских округов (плата за наем муниципальных жилых помещений)</t>
  </si>
  <si>
    <t>250 1 11 09044 04 0001 120</t>
  </si>
  <si>
    <t>251 1 11 09044 04 0001 120</t>
  </si>
  <si>
    <t>252 1 11 09044 04 0001 120</t>
  </si>
  <si>
    <t>253 1 11 09044 04 0001 120</t>
  </si>
  <si>
    <t>254 1 11 09044 04 0001 120</t>
  </si>
  <si>
    <t>255 1 11 09044 04 0001 120</t>
  </si>
  <si>
    <t>Комитет по управлению имуществом города Саратова</t>
  </si>
  <si>
    <t>Земельный налог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</si>
  <si>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</si>
  <si>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</si>
  <si>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</si>
  <si>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</si>
  <si>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</si>
  <si>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</si>
  <si>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</si>
  <si>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182 1 05 02000 02 0000 110</t>
  </si>
  <si>
    <t>100 1 03 02000 01 0000 110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</si>
  <si>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</si>
  <si>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</si>
  <si>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000 1 05 00000 00 0000 000</t>
  </si>
  <si>
    <t>НАЛОГИ НА СОВОКУПНЫЙ ДОХОД</t>
  </si>
  <si>
    <t>000 1 06 00000 00 0000 000</t>
  </si>
  <si>
    <t>НАЛОГИ НА ИМУЩЕСТВО</t>
  </si>
  <si>
    <t>000 1 08 00000 00 0000 000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</si>
  <si>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</si>
  <si>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</si>
  <si>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000 1 09 00000 00 0000 000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</si>
  <si>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</si>
  <si>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</si>
  <si>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</si>
  <si>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</si>
  <si>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</si>
  <si>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</si>
  <si>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</si>
  <si>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</si>
  <si>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000 1 11 05034 04 0000 120</t>
  </si>
  <si>
    <t>УФК по Саратовской области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</si>
  <si>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</si>
  <si>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</si>
  <si>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</si>
  <si>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</si>
  <si>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</si>
  <si>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046 1 14 02040 04 0000 410</t>
  </si>
  <si>
    <t>046 1 14 06012 04 0000 430</t>
  </si>
  <si>
    <t>046 1 14 06024 04 0000 430</t>
  </si>
  <si>
    <t>046 1 14 06312 04 0000 430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</si>
  <si>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</si>
  <si>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</si>
  <si>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</si>
  <si>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</si>
  <si>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000 1 14 00000 00 0000 000</t>
  </si>
  <si>
    <t>ДОХОДЫ ОТ ПРОДАЖИ МАТЕРИАЛЬНЫХ И НЕМАТЕРИАЛЬНЫХ АКТИВОВ</t>
  </si>
  <si>
    <t>000 116 00000 00 0000 000</t>
  </si>
  <si>
    <t>Невыясненные поступления, зачисляемые в бюджеты городских округов</t>
  </si>
  <si>
    <t>ПРОЧИЕ НЕНАЛОГОВЫЕ ДОХОДЫ</t>
  </si>
  <si>
    <t>182 1 01 02000 01 0000 110</t>
  </si>
  <si>
    <t xml:space="preserve">Налог на доходы физических лиц  </t>
  </si>
  <si>
    <t>117 116 07010 04 0000 140</t>
  </si>
  <si>
    <t xml:space="preserve">итого по коду 1130206404000130  </t>
  </si>
  <si>
    <t>ПЛАТЕЖИ ПРИ ПОЛЬЗОВАНИИ ПРИРОДНЫМИ РЕСУРСАМИ</t>
  </si>
  <si>
    <t>ШТРАФЫ, САНКЦИИ, ВОЗМЕЩЕНИЕ УЩЕРБА</t>
  </si>
  <si>
    <t>А.С. Струков</t>
  </si>
  <si>
    <t xml:space="preserve">Председатель комитета по финансам 
администрации муниципального образования «Город Саратов» </t>
  </si>
  <si>
    <t>Администрация Ленинского района муниципального образования «Город Саратов»</t>
  </si>
  <si>
    <t>Администрация Заводского района муниципального образования «Город Саратов»</t>
  </si>
  <si>
    <t>Администрация Октябрьского района муниципального образования «Город Саратов»</t>
  </si>
  <si>
    <t>Администрация Фрунзенского района муниципального образования «Город Саратов»</t>
  </si>
  <si>
    <t>Администрация Кировского района муниципального образования «Город Саратов»</t>
  </si>
  <si>
    <t>Администрация Волжского района муниципального образования «Город Саратов»</t>
  </si>
  <si>
    <t>Комитет по образованию администрации муниципального образования «Город Саратов»</t>
  </si>
  <si>
    <t>Избирательная комиссия муниципального образования «Город Саратов»</t>
  </si>
  <si>
    <t>Комитет по финансам администрации муниципального образования «Город Саратов»</t>
  </si>
  <si>
    <t>Комитет по строительству и инженерной защите администрации муниципального образования «Город Саратов»</t>
  </si>
  <si>
    <t>Администрация муниципального образования «Город Саратов»</t>
  </si>
  <si>
    <t>Комитет по архитектуре  администрации муниципального образования  «Город Саратов»</t>
  </si>
  <si>
    <t>Комитет дорожного хозяйства, благоустройства и транспорта администрации муниципального образования «Город Саратов»</t>
  </si>
  <si>
    <t>Контрольно-счетная палата муниципального образования «Город Саратов»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</si>
  <si>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</si>
  <si>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Налог, взимаемый в связи с применением патентной системы налогообложения, зачисляемый в бюджеты городских округов</t>
  </si>
  <si>
    <t>000 2 00 00000 00 0000 150</t>
  </si>
  <si>
    <t>БЕЗВОЗМЕЗДНЫЕ ПОСТУПЛЕНИЯ</t>
  </si>
  <si>
    <t>000 2 02 00000 00 0000 150</t>
  </si>
  <si>
    <t xml:space="preserve">БЕЗВОЗМЕЗДНЫЕ ПОСТУПЛЕНИЯ ОТ ДРУГИХ БЮДЖЕТОВ БЮДЖЕТНОЙ СИСТЕМЫ РОССИЙСКОЙ ФЕДЕРАЦИИ </t>
  </si>
  <si>
    <t>000 2 02 10000 00 0000 150</t>
  </si>
  <si>
    <t>Дотации бюджетам бюджетной системы Российской Федерации</t>
  </si>
  <si>
    <t>000 2 02 20000 00 0000 150</t>
  </si>
  <si>
    <t xml:space="preserve">Субсидии бюджетам бюджетной системы Российской Федерации 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</si>
  <si>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</si>
  <si>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</si>
  <si>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</si>
  <si>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</si>
  <si>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000 2 19 00000 00 0000 150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</si>
  <si>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</si>
  <si>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итого по коду 1130299404000130  </t>
  </si>
  <si>
    <t>итого по коду 11109044040001120</t>
  </si>
  <si>
    <t xml:space="preserve">на 2023 г. </t>
  </si>
  <si>
    <t>Транспортный налог</t>
  </si>
  <si>
    <t>036 116 01053 01 0059 140</t>
  </si>
  <si>
    <t>036 116 01053 01 0063 140</t>
  </si>
  <si>
    <t>036 116 01053 01 9000 140</t>
  </si>
  <si>
    <t>036 116 01063 01 0008 140</t>
  </si>
  <si>
    <t>036 116 01063 01 0009 140</t>
  </si>
  <si>
    <t>036 116 01063 01 0091 140</t>
  </si>
  <si>
    <t>036 116 01063 01 0101 140</t>
  </si>
  <si>
    <t>036 116 01063 01 9000 140</t>
  </si>
  <si>
    <t>036 116 01073 01 0017 140</t>
  </si>
  <si>
    <t>036 116 01073 01 0019 140</t>
  </si>
  <si>
    <t>036 116 01073 01 0027 140</t>
  </si>
  <si>
    <t>036 116 01073 01 9000 140</t>
  </si>
  <si>
    <t>036 116 01083 01 0037 140</t>
  </si>
  <si>
    <t>036 116 01083 01 0281 140</t>
  </si>
  <si>
    <t>036 116 01093 01 9000 140</t>
  </si>
  <si>
    <t>036 116 01113 01 9000 140</t>
  </si>
  <si>
    <t>036 116 01123 01 9000 140</t>
  </si>
  <si>
    <t>036 116 01133 01 0025 140</t>
  </si>
  <si>
    <t>036 116 01133 01 9000 140</t>
  </si>
  <si>
    <t>036 116 01143 01 0002 140</t>
  </si>
  <si>
    <t>036 116 01143 01 0005 140</t>
  </si>
  <si>
    <t>036 116 01143 01 0016 140</t>
  </si>
  <si>
    <t>036 116 01143 01 0028 140</t>
  </si>
  <si>
    <t>036 116 01143 01 0102 140</t>
  </si>
  <si>
    <t>036 116 01143 01 0171 140</t>
  </si>
  <si>
    <t>036 116 01143 01 9000 140</t>
  </si>
  <si>
    <t>036 116 01153 01 9000 140</t>
  </si>
  <si>
    <t>036 116 01173 01 9000 140</t>
  </si>
  <si>
    <t>036 116 01193 01 0005 140</t>
  </si>
  <si>
    <t>036 116 01193 01 0007 140</t>
  </si>
  <si>
    <t>036 116 01193 01 0012 140</t>
  </si>
  <si>
    <t>036 116 01193 01 0013 140</t>
  </si>
  <si>
    <t>036 116 01193 01 0020 140</t>
  </si>
  <si>
    <t>036 116 01193 01 0029 140</t>
  </si>
  <si>
    <t>036 116 01193 01 0030 140</t>
  </si>
  <si>
    <t>036 116 01193 01 0401 140</t>
  </si>
  <si>
    <t>036 116 01193 01 9000 140</t>
  </si>
  <si>
    <t>036 116 01203 01 0004 140</t>
  </si>
  <si>
    <t>036 116 01203 01 0021 140</t>
  </si>
  <si>
    <t>036 116 01203 01 9000 140</t>
  </si>
  <si>
    <t>121 116 01194 01 0000 140</t>
  </si>
  <si>
    <t>121 116 02010 02 2399 140</t>
  </si>
  <si>
    <t>121 116 02020 02 0000 140</t>
  </si>
  <si>
    <t>121 116 10123 01 0041 140</t>
  </si>
  <si>
    <t>124 116 01154 01 0000 140</t>
  </si>
  <si>
    <t>250 116 01053 01 2302 140</t>
  </si>
  <si>
    <t>250 116 01063 01 2302 140</t>
  </si>
  <si>
    <t>250 116 01073 01 2302 140</t>
  </si>
  <si>
    <t>250 116 01113 01 2302 140</t>
  </si>
  <si>
    <t>250 116 01193 01 2302 140</t>
  </si>
  <si>
    <t>250 116 01203 01 2302 140</t>
  </si>
  <si>
    <t>250 116 10123 01 0041 140</t>
  </si>
  <si>
    <t>251 116 01053 01 2302 140</t>
  </si>
  <si>
    <t>251 116 01063 01 2302 140</t>
  </si>
  <si>
    <t>251 116 01073 01 2302 140</t>
  </si>
  <si>
    <t>251 116 01203 01 2302 140</t>
  </si>
  <si>
    <t>252 116 01053 01 2302 140</t>
  </si>
  <si>
    <t>252 116 01063 01 2302 140</t>
  </si>
  <si>
    <t>252 116 01073 01 2302 140</t>
  </si>
  <si>
    <t>252 116 01193 01 2302 140</t>
  </si>
  <si>
    <t>252 116 01203 01 2302 140</t>
  </si>
  <si>
    <t>252 116 10123 01 0041 140</t>
  </si>
  <si>
    <t>253 116 01053 01 2302 140</t>
  </si>
  <si>
    <t>253 116 01063 01 2302 140</t>
  </si>
  <si>
    <t>253 116 01073 01 2302 140</t>
  </si>
  <si>
    <t>253 116 10123 01 0041 140</t>
  </si>
  <si>
    <t>254 116 01053 01 2302 140</t>
  </si>
  <si>
    <t>254 116 01063 01 2302 140</t>
  </si>
  <si>
    <t>254 116 01073 01 2302 140</t>
  </si>
  <si>
    <t>254 116 01203 01 2302 140</t>
  </si>
  <si>
    <t>255 116 01053 01 2302 140</t>
  </si>
  <si>
    <t>255 116 01063 01 2302 140</t>
  </si>
  <si>
    <t>255 116 01073 01 2302 140</t>
  </si>
  <si>
    <t>255 116 01113 01 2302 140</t>
  </si>
  <si>
    <t>255 116 01203 01 2302 140</t>
  </si>
  <si>
    <t>255 116 10123 01 0041 140</t>
  </si>
  <si>
    <t>Комитет по обеспечению деятельности мировых судей по Саратовской области</t>
  </si>
  <si>
    <t>007 116 10123 01 0041 140</t>
  </si>
  <si>
    <t>013 116 10123 01 0041 140</t>
  </si>
  <si>
    <t>016 116 10123 01 0041 140</t>
  </si>
  <si>
    <t>018 116 01053 01 9000 140</t>
  </si>
  <si>
    <t>032 116 01153 01 9000 140</t>
  </si>
  <si>
    <t>036 116 01053 01 0027 140</t>
  </si>
  <si>
    <t>036 116 01103 01 9000 140</t>
  </si>
  <si>
    <t>036 116 01193 01 0009 140</t>
  </si>
  <si>
    <t>043 116 10123 01 0041 140</t>
  </si>
  <si>
    <t>043 116 11050 01 0000 140</t>
  </si>
  <si>
    <t>046 116 07010 04 0000 140</t>
  </si>
  <si>
    <t>046 116 07090 04 0000 140</t>
  </si>
  <si>
    <t>048 116 10123 01 0041 140</t>
  </si>
  <si>
    <t>048 116 11050 01 0000 140</t>
  </si>
  <si>
    <t>076 116 10123 01 0041 140</t>
  </si>
  <si>
    <t>081 116 10123 01 0041 140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</si>
  <si>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</si>
  <si>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</si>
  <si>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прав(штрафы за нарушение требований к ведению образовательной деятельности и организации образовательного процесса)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</si>
  <si>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</si>
  <si>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</si>
  <si>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 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</si>
  <si>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</si>
  <si>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законодательства об организации предоставления государственных и муниципальных услуг)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</si>
  <si>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</si>
  <si>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</si>
  <si>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</si>
  <si>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</si>
  <si>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правонарушенияхРедакция не действует,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</si>
  <si>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</si>
  <si>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</si>
  <si>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</si>
  <si>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</si>
  <si>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</si>
  <si>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 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</si>
  <si>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</si>
  <si>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</si>
  <si>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 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</si>
  <si>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требований законодательства о хранении документов и информации, содержащейся в информационных системах) 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</si>
  <si>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</si>
  <si>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</si>
  <si>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</si>
  <si>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</si>
  <si>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прав(штрафы за нарушение требований законодательства об участии в долевом строительстве многоквартирных домов и (или) иных объектов недвижимости)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</si>
  <si>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</si>
  <si>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Административные штрафы, установленные Главой 14 Кодекса Российской Федерации об административных правонарушенияхРедакция не действует,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</si>
  <si>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</si>
  <si>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</si>
  <si>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 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</si>
  <si>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 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</si>
  <si>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</si>
  <si>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</si>
  <si>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 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</si>
  <si>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прав(штрафы за осуществление деятельности, не связанной с извлечением прибыли, без специального разрешения (лицензии)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</si>
  <si>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</si>
  <si>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</si>
  <si>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 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</si>
  <si>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 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</si>
  <si>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 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</si>
  <si>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</si>
  <si>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</si>
  <si>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</si>
  <si>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122 116 07090 04 0000 140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</si>
  <si>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</si>
  <si>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</si>
  <si>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</si>
  <si>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</si>
  <si>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141 116 10123 01 0041 140</t>
  </si>
  <si>
    <t>147 116 07090 04 0000 140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</si>
  <si>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</si>
  <si>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153 116 10123 01 0041 140</t>
  </si>
  <si>
    <t>177 116 10123 01 0041 140</t>
  </si>
  <si>
    <t>182 116 10123 01 0041 140</t>
  </si>
  <si>
    <t>188 116 10123 01 0041 140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</si>
  <si>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</si>
  <si>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253 116 01203 01 2302 140</t>
  </si>
  <si>
    <t>498 116 10123 01 0041 140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</si>
  <si>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</si>
  <si>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</si>
  <si>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</si>
  <si>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</si>
  <si>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</si>
  <si>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</si>
  <si>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 (штрафы, налагаемые комиссиями по делам несовершеннолетних и защите их прав)</t>
  </si>
  <si>
    <t>252 116 07010 04 0000 140</t>
  </si>
  <si>
    <t>255 116 07010 04 0000 140</t>
  </si>
  <si>
    <t>251 116 10123 01 0041 140</t>
  </si>
  <si>
    <t>251 116 01123 01 2302 140</t>
  </si>
  <si>
    <t>Комитет охотничьего хозяйства и рыболовства Саратовской области</t>
  </si>
  <si>
    <t>Министерство экономического развития Саратовской области</t>
  </si>
  <si>
    <t>Государственная жилищная инспекция Саратовской области</t>
  </si>
  <si>
    <t>Министерство природных ресурсов и экологии Саратовской области</t>
  </si>
  <si>
    <t>Министерство образования Саратовской области</t>
  </si>
  <si>
    <t>Счетная палата Саратовской области</t>
  </si>
  <si>
    <t>046 1 11 09080 04 0002 120</t>
  </si>
  <si>
    <t>182 1 05 03000 01 0000 110</t>
  </si>
  <si>
    <t>182 1 05 04010 02 0000 110</t>
  </si>
  <si>
    <t>182 1 06 01020 04 0000 110</t>
  </si>
  <si>
    <t>182 1 06 04000 00 0000 110</t>
  </si>
  <si>
    <t>182 1 06 06000 00 0000 110</t>
  </si>
  <si>
    <t>182 1 08 03010 01 0000 110</t>
  </si>
  <si>
    <t>123 1 08 07150 01 0000 110</t>
  </si>
  <si>
    <t>046 1 11 01040 04 0000 120</t>
  </si>
  <si>
    <t>046 1 11 05012 04 0000 120</t>
  </si>
  <si>
    <t>046 1 11 05024 04 0000 120</t>
  </si>
  <si>
    <t>147 1 11 05034 04 0000 120</t>
  </si>
  <si>
    <t>250 1 11 05034 04 0000 120</t>
  </si>
  <si>
    <t>046 1 11 05074 04 0000 120</t>
  </si>
  <si>
    <t>000 1 12 00000 00 0000 120</t>
  </si>
  <si>
    <t>048 1 12 01000 00 0000 120</t>
  </si>
  <si>
    <t>000 1 13 00000 00 0000 000</t>
  </si>
  <si>
    <t>146 1 13 02064 04 0000 130</t>
  </si>
  <si>
    <t>147 1 13 02064 04 0000 130</t>
  </si>
  <si>
    <t>250 1 13 02064 04 0000 130</t>
  </si>
  <si>
    <t>252 1 13 02064 04 0000 130</t>
  </si>
  <si>
    <t>046 1 13 02994 04 0200 130</t>
  </si>
  <si>
    <t>046 1 13 02994 04 0900 130</t>
  </si>
  <si>
    <t>047 1 13 02994 04 0200 130</t>
  </si>
  <si>
    <t>056 1 13 02994 04 0900 130</t>
  </si>
  <si>
    <t>116 1 13 02994 04 0200 130</t>
  </si>
  <si>
    <t>116 1 13 02994 04 0900 130</t>
  </si>
  <si>
    <t>122 1 13 02994 04 0200 130</t>
  </si>
  <si>
    <t>122 1 13 02994 04 0900 130</t>
  </si>
  <si>
    <t>146 1 13 02994 04 0200 130</t>
  </si>
  <si>
    <t>147 1 13 02994 04 0200 130</t>
  </si>
  <si>
    <t>147 1 13 02994 04 0900 130</t>
  </si>
  <si>
    <t>250 1 13 02994 04 0200 130</t>
  </si>
  <si>
    <t>250 1 13 02994 04 0900 130</t>
  </si>
  <si>
    <t>251 1 13 02994 04 0200 130</t>
  </si>
  <si>
    <t>251 1 13 02994 04 0900 130</t>
  </si>
  <si>
    <t>253 1 13 02994 04 0200 130</t>
  </si>
  <si>
    <t>255 1 13 02994 04 0200 130</t>
  </si>
  <si>
    <t>255 1 13 02994 04 0900 130</t>
  </si>
  <si>
    <t>Комитет по жилищно-коммунальному хозяйству администрации муниципального образования «Город Саратов»</t>
  </si>
  <si>
    <t xml:space="preserve">на 2024 г. </t>
  </si>
  <si>
    <t>251 1 08 04020 01 0000 110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</si>
  <si>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</si>
  <si>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046 1 11 05312 04 0000 120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</si>
  <si>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</si>
  <si>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046 1 11 07014 04 0000 120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</si>
  <si>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(доходы от продажи права на размещение рекламных конструкций)</t>
  </si>
  <si>
    <t>123 1 11 09080 04 0001 120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</si>
  <si>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 за право на размещение нестационарного торгового объекта)</t>
  </si>
  <si>
    <t>121 1 13 02994 04 0900 130</t>
  </si>
  <si>
    <t>043 116 01073 01 0011 140</t>
  </si>
  <si>
    <t>043 116 01203 01 9000 140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</si>
  <si>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пользование объектами животного мира и водными биологическими ресурсами без разрешения) </t>
  </si>
  <si>
    <t>036 116 01063 01 0017 140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</si>
  <si>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</si>
  <si>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036 116 01073 01 0012 140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</si>
  <si>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авторских и смежных прав, изобретательских и патентных прав)</t>
  </si>
  <si>
    <t>036 116 01083 01 0002 140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</si>
  <si>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несоблюдение экологических и санитарно-эпидемиологических требований при обращении с отходами производства и потребления, веществами, разрушающими озоновый слой, или иными опасными веществами)</t>
  </si>
  <si>
    <t>036 116 01103 01 0003 140</t>
  </si>
  <si>
    <t xml:space="preserve"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(штрафы за нарушение правил производства, заготовки, перевозки, хранения, переработки, использования и реализации подкарантинной продукции (подкарантинного материала, подкарантинного груза)) </t>
  </si>
  <si>
    <t>036 116 01113 01 0020 140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</si>
  <si>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</si>
  <si>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036 116 01163 01 0000 140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</si>
  <si>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</si>
  <si>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036 116 01163 01 9000 140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</si>
  <si>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(иные штрафы)</t>
  </si>
  <si>
    <t>036 116 01183 01 0000 140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</si>
  <si>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</si>
  <si>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036 116 01203 01 0025 140</t>
  </si>
  <si>
    <t>016 116 01193 01 9000 140</t>
  </si>
  <si>
    <t>016 116 11050 01 0000 140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</si>
  <si>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</si>
  <si>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018 116 01193 01 9000 140</t>
  </si>
  <si>
    <t>018 116 01193 01 0030 140</t>
  </si>
  <si>
    <t>056 116 01154 01 0000 140</t>
  </si>
  <si>
    <t>121 116 01074 01 0000 140</t>
  </si>
  <si>
    <t>121 116 07090 04 0000 140</t>
  </si>
  <si>
    <t>146 116 07010 04 0000 140</t>
  </si>
  <si>
    <t>250 116 01123 01 2302 140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</si>
  <si>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</si>
  <si>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250 116 07010 04 0000 140</t>
  </si>
  <si>
    <t>251 116 02010 02 2399 140</t>
  </si>
  <si>
    <t>251 116 07010 04 0000 140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</si>
  <si>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 (штрафы, налагаемые административными комиссиями, а также мировыми судьями по делам об административных правонарушениях, протоколы по которым составлены должностными лицами органов местного самоуправления)</t>
  </si>
  <si>
    <t>252 116 01123 01 2302 140</t>
  </si>
  <si>
    <t>252 116 02010 02 2399 140</t>
  </si>
  <si>
    <t>253 116 02010 02 2399 140</t>
  </si>
  <si>
    <t>254 116 02010 02 2399 140</t>
  </si>
  <si>
    <t>253 116 07010 04 0000 140</t>
  </si>
  <si>
    <t>254 116 07010 04 0000 140</t>
  </si>
  <si>
    <t>255 116 01123 01 2302 140</t>
  </si>
  <si>
    <t>255 116 02010 02 2302 140</t>
  </si>
  <si>
    <t>501 116 01203 01 9000 140</t>
  </si>
  <si>
    <t>Управление защиты населения и территорий города от чрезвычайных ситуаций администрации муниципального образования «Город Саратов»</t>
  </si>
  <si>
    <t>Комитет по обеспечению деятельности мировых судей Саратовской области</t>
  </si>
  <si>
    <t>Волго-Каспийское территориальное управление Федерального агентства по рыболовству (Росрыболовство)</t>
  </si>
  <si>
    <t xml:space="preserve">Управление Федеральной службы по ветеринарному и фитосанитарному надзору по Саратовской области </t>
  </si>
  <si>
    <t>Средне-Поволжское управление Федеральной службы по экологическому, технологическому и атомному надзору (Ростехнадзор)</t>
  </si>
  <si>
    <t>Прочие доходы от оказания платных услуг (работ) получателями средств бюджетов городских округов</t>
  </si>
  <si>
    <t>Прочие неналоговые доходы бюджетов городских округов</t>
  </si>
  <si>
    <t>000 1 17 05040 04 0000 180</t>
  </si>
  <si>
    <t>итого по коду 11402040040000440</t>
  </si>
  <si>
    <t>итого по коду
11600000000000000</t>
  </si>
  <si>
    <t>000 1 17 01040 04 0000 180</t>
  </si>
  <si>
    <t>000 1 17 00000 00 0000 000</t>
  </si>
  <si>
    <t xml:space="preserve">Реестр источников доходов бюджета муниципального образования «Город Саратов»
на 2023 год и плановый период 2024 и 2025  годов
</t>
  </si>
  <si>
    <t xml:space="preserve">Прогноз доходов бюджета 
на 2022 г.* </t>
  </si>
  <si>
    <t>Кассовые поступления по состоянию
 на 1 октября 2022 г.</t>
  </si>
  <si>
    <t>Оценка исполнения       2022 г.</t>
  </si>
  <si>
    <t xml:space="preserve">на 2025 г. </t>
  </si>
  <si>
    <t>250 1 08 07150 01 0000 110</t>
  </si>
  <si>
    <t>251 1 08 07150 01 0000 110</t>
  </si>
  <si>
    <t>252 1 08 07150 01 0000 110</t>
  </si>
  <si>
    <t>253 1 08 07150 01 0000 110</t>
  </si>
  <si>
    <t>254 1 08 07150 01 0000 110</t>
  </si>
  <si>
    <t>255 1 08 07150 01 0000 110</t>
  </si>
  <si>
    <t>256 1 08 07150 01 0000 110</t>
  </si>
  <si>
    <t>256 1 11 05034 04 0000 120</t>
  </si>
  <si>
    <t>256 1 11 09044 04 0001 120</t>
  </si>
  <si>
    <t>046 1 14 13040 04 0000 410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</si>
  <si>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</si>
  <si>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013 116 01093 01 9000 140</t>
  </si>
  <si>
    <t>013 116 01133 01 9000 140</t>
  </si>
  <si>
    <t>013 116 01143 01 9000 140</t>
  </si>
  <si>
    <t>013 116 01193 01 9000 140</t>
  </si>
  <si>
    <t>013 116 01203 01 9000 140</t>
  </si>
  <si>
    <t>036 116 01053 01 0351 140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</si>
  <si>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</si>
  <si>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036 116 01063 01 0003 140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</si>
  <si>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в области обеспечения санитарно-эпидемиологического благополучия населения)</t>
  </si>
  <si>
    <t>036 116 01083 01 0003 140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</si>
  <si>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обращения с пестицидами и агрохимикатами)</t>
  </si>
  <si>
    <t>036 116 01083 01 0121 140</t>
  </si>
  <si>
    <t>036 116 01083 01 9000 140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</si>
  <si>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</si>
  <si>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036 116 01093 01 0003 140</t>
  </si>
  <si>
    <t>036 116 01193 01 0028 140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</si>
  <si>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 </t>
  </si>
  <si>
    <t>Межрегиональное управление Федеральной службы по надзору в сфере природопользования Саратовской и Пензенской областям</t>
  </si>
  <si>
    <t>056 116 01157 01 0000 140</t>
  </si>
  <si>
    <t>116 116 07010 04 0000 140</t>
  </si>
  <si>
    <t>Комитет по труду и социальному развитию администрации муниципального образования «Город Саратов»</t>
  </si>
  <si>
    <t>117 116 01194 01 0000 140</t>
  </si>
  <si>
    <t>122 116 07010 04 0000 140</t>
  </si>
  <si>
    <t>123 116 07010 04 0000 140</t>
  </si>
  <si>
    <t>147 116 07010 04 0000 140</t>
  </si>
  <si>
    <t>Управление Федеральной антимонопольной службы по Саратовской области</t>
  </si>
  <si>
    <t>161 116 10123 01 0041 140</t>
  </si>
  <si>
    <t>250 116 02010 02 2399 140</t>
  </si>
  <si>
    <t>251 116 01193 01 2302 140</t>
  </si>
  <si>
    <t>252 116 10031 04 0000 140</t>
  </si>
  <si>
    <t>254 116 01123 01 2302 140</t>
  </si>
  <si>
    <t>255 116 02010 02 2399 140</t>
  </si>
  <si>
    <t>256 116 01053 01 2302 140</t>
  </si>
  <si>
    <t>256 116 01063 01 2302 140</t>
  </si>
  <si>
    <t>256 116 01073 01 2302 140</t>
  </si>
  <si>
    <t>256 116 01123 01 2302 140</t>
  </si>
  <si>
    <t>256 116 01203 01 2302 140</t>
  </si>
  <si>
    <t>256 116 02010 02 2399 140</t>
  </si>
  <si>
    <t>256 116 07010 04 0000 140</t>
  </si>
  <si>
    <t>256 116 10031 04 0000 140</t>
  </si>
  <si>
    <t>256 1 08 04020 01 0000 110</t>
  </si>
  <si>
    <t>256 113 01994 04 0000 130</t>
  </si>
  <si>
    <t>Комитет по культуре администрации муниципального образования «Город Саратов»</t>
  </si>
  <si>
    <t>000 2 18 00000 00 0000 150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</si>
  <si>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</si>
  <si>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046 1 11 09044 04 0003 120</t>
  </si>
  <si>
    <t>Прочие поступления от использования имущества, находящегося в собственности городских округов (плата за использование земель или земельных участков, находящихся в муниципальной собственности, без предоставления земельных участков и установления сервитутов)</t>
  </si>
  <si>
    <t>115 1 13 02994 04 0900 130</t>
  </si>
  <si>
    <t>117 1 13 02994 04 0900 130</t>
  </si>
  <si>
    <t>124 1 13 02994 04 0200 130</t>
  </si>
  <si>
    <t>* уточненные бюджетные назначения на 1 октября 2022 года</t>
  </si>
  <si>
    <t>Прочие поступления от использования имущества, находящегося в собственности городских округов (другие поступления)</t>
  </si>
  <si>
    <t>117 1 13 02994 04 0200 130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</si>
  <si>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</si>
  <si>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125 1 14 02042 04 0000 440</t>
  </si>
  <si>
    <t>254 1 14 02042 04 0000 440</t>
  </si>
  <si>
    <t>036 116 01053 01 0631 140</t>
  </si>
  <si>
    <t>064 116 07010 04 0000 140</t>
  </si>
  <si>
    <t>Саратовская городская Дума</t>
  </si>
  <si>
    <t>253 116 02010 02 2302 140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</si>
  <si>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требований законодательства, предусматривающих выдачу специальных разрешений на движение по автомобильным дорогам тяжеловесного и (или) крупногабаритного транспортного средства)</t>
  </si>
  <si>
    <t>036 116 01133 01 0028 140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</si>
  <si>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</si>
  <si>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несоблюдение условия обеспечения свободного доступа граждан к водному объекту общего пользования и его береговой полосе) 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</si>
  <si>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</si>
  <si>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018 116 01193 01 0020 140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</si>
  <si>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</si>
  <si>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(штрафы, налагаемые комиссиями по делам несовершеннолетних и защите их прав)</t>
  </si>
  <si>
    <t>253 116 01123 01 2302 140</t>
  </si>
  <si>
    <t>182 116 10129 01 0000 140</t>
  </si>
  <si>
    <t>256 116 10061 04 0000 140</t>
  </si>
  <si>
    <t>Департамент Гагаринского административного района муниципального образования «Город Саратов»</t>
  </si>
  <si>
    <t>115 1 13 02994 04 0200 130</t>
  </si>
  <si>
    <t>123 1 13 02994 04 0200 130</t>
  </si>
  <si>
    <t>252 1 13 02994 04 0900 130</t>
  </si>
  <si>
    <t>117 1 14 02043 04 0000 440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</si>
  <si>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</si>
  <si>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итого по коду 10804020010000110</t>
  </si>
  <si>
    <t>итого по коду 10807150010000110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</si>
  <si>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уклонение от исполнения административного наказания)</t>
  </si>
  <si>
    <t>Управление Федеральной службы по надзору в сфере защиты прав потребителей и благополучия человека по Саратовской области</t>
  </si>
  <si>
    <t>256 1 11 09044 04 0004 120</t>
  </si>
  <si>
    <t>Межрегиональное управление Федеральной службы по надзору в сфере природопользования по Саратовской и Пензенской областям</t>
  </si>
  <si>
    <t>Главное управление министерства РФ по делам гражданской обороны, чрезвычайным ситуациям и ликвидации последствий стихийных бедствий по Саратовской области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</si>
  <si>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(штрафы за нарушение правил или норм эксплуатации тракторов, самоходных, дорожно-строительных и иных машин и оборудования)</t>
  </si>
</sst>
</file>

<file path=xl/styles.xml><?xml version="1.0" encoding="utf-8"?>
<styleSheet xmlns="http://schemas.openxmlformats.org/spreadsheetml/2006/main">
  <numFmts count="2">
    <numFmt numFmtId="164" formatCode="#,##0.0_ ;[Red]\-#,##0.0\ "/>
    <numFmt numFmtId="165" formatCode="#,##0_ ;[Red]\-#,##0\ 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164" fontId="3" fillId="0" borderId="0" xfId="0" applyNumberFormat="1" applyFont="1" applyFill="1"/>
    <xf numFmtId="164" fontId="3" fillId="0" borderId="0" xfId="0" applyNumberFormat="1" applyFont="1" applyFill="1" applyBorder="1" applyAlignment="1">
      <alignment horizontal="center" vertical="center" wrapText="1" shrinkToFit="1"/>
    </xf>
    <xf numFmtId="164" fontId="3" fillId="0" borderId="0" xfId="0" applyNumberFormat="1" applyFont="1" applyFill="1" applyBorder="1" applyAlignment="1">
      <alignment horizontal="center" wrapText="1" shrinkToFit="1"/>
    </xf>
    <xf numFmtId="164" fontId="4" fillId="0" borderId="0" xfId="0" applyNumberFormat="1" applyFont="1" applyFill="1" applyBorder="1" applyAlignment="1">
      <alignment horizontal="right" wrapText="1" shrinkToFi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 shrinkToFit="1"/>
    </xf>
    <xf numFmtId="164" fontId="3" fillId="0" borderId="0" xfId="0" applyNumberFormat="1" applyFont="1" applyFill="1" applyBorder="1" applyAlignment="1">
      <alignment horizontal="center" vertical="top" wrapText="1" shrinkToFit="1"/>
    </xf>
    <xf numFmtId="164" fontId="3" fillId="0" borderId="0" xfId="0" applyNumberFormat="1" applyFont="1" applyFill="1" applyBorder="1" applyAlignment="1">
      <alignment vertical="top" wrapText="1" shrinkToFit="1"/>
    </xf>
    <xf numFmtId="164" fontId="3" fillId="0" borderId="0" xfId="0" applyNumberFormat="1" applyFont="1" applyFill="1" applyBorder="1" applyAlignment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/>
    <xf numFmtId="164" fontId="7" fillId="0" borderId="0" xfId="0" applyNumberFormat="1" applyFont="1" applyFill="1" applyBorder="1" applyAlignment="1">
      <alignment horizontal="center" vertical="center" wrapText="1" shrinkToFit="1"/>
    </xf>
    <xf numFmtId="164" fontId="3" fillId="0" borderId="1" xfId="0" applyNumberFormat="1" applyFont="1" applyFill="1" applyBorder="1" applyAlignment="1">
      <alignment horizontal="center" vertical="center" wrapText="1" shrinkToFit="1"/>
    </xf>
    <xf numFmtId="164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 applyProtection="1">
      <alignment horizontal="center" vertical="top" wrapText="1"/>
      <protection hidden="1"/>
    </xf>
    <xf numFmtId="164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left" vertical="top"/>
    </xf>
    <xf numFmtId="164" fontId="3" fillId="2" borderId="1" xfId="1" applyNumberFormat="1" applyFont="1" applyFill="1" applyBorder="1" applyAlignment="1" applyProtection="1">
      <alignment horizontal="left" vertical="top" wrapText="1"/>
      <protection hidden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2" borderId="1" xfId="1" applyNumberFormat="1" applyFont="1" applyFill="1" applyBorder="1" applyAlignment="1" applyProtection="1">
      <alignment horizontal="left" vertical="top" wrapText="1"/>
      <protection hidden="1"/>
    </xf>
    <xf numFmtId="164" fontId="3" fillId="2" borderId="1" xfId="8" applyNumberFormat="1" applyFont="1" applyFill="1" applyBorder="1" applyAlignment="1" applyProtection="1">
      <alignment horizontal="left" vertical="top" wrapText="1"/>
      <protection hidden="1"/>
    </xf>
    <xf numFmtId="164" fontId="3" fillId="2" borderId="1" xfId="1" applyNumberFormat="1" applyFont="1" applyFill="1" applyBorder="1" applyAlignment="1" applyProtection="1">
      <alignment horizontal="right" wrapText="1"/>
      <protection hidden="1"/>
    </xf>
    <xf numFmtId="164" fontId="6" fillId="2" borderId="1" xfId="0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 applyProtection="1">
      <alignment horizontal="center" vertical="top"/>
      <protection hidden="1"/>
    </xf>
    <xf numFmtId="0" fontId="3" fillId="2" borderId="1" xfId="9" applyNumberFormat="1" applyFont="1" applyFill="1" applyBorder="1" applyAlignment="1" applyProtection="1">
      <alignment horizontal="left" vertical="top" wrapText="1"/>
      <protection hidden="1"/>
    </xf>
    <xf numFmtId="49" fontId="6" fillId="2" borderId="1" xfId="26" applyNumberFormat="1" applyFont="1" applyFill="1" applyBorder="1" applyAlignment="1" applyProtection="1">
      <alignment horizontal="center" vertical="top" wrapText="1"/>
      <protection hidden="1"/>
    </xf>
    <xf numFmtId="0" fontId="3" fillId="2" borderId="1" xfId="26" applyNumberFormat="1" applyFont="1" applyFill="1" applyBorder="1" applyAlignment="1" applyProtection="1">
      <alignment horizontal="left" vertical="top" wrapText="1"/>
      <protection hidden="1"/>
    </xf>
    <xf numFmtId="0" fontId="3" fillId="2" borderId="1" xfId="22" applyNumberFormat="1" applyFont="1" applyFill="1" applyBorder="1" applyAlignment="1" applyProtection="1">
      <alignment horizontal="left" vertical="top" wrapText="1"/>
      <protection hidden="1"/>
    </xf>
    <xf numFmtId="0" fontId="3" fillId="2" borderId="1" xfId="27" applyNumberFormat="1" applyFont="1" applyFill="1" applyBorder="1" applyAlignment="1" applyProtection="1">
      <alignment horizontal="left" vertical="top" wrapText="1"/>
      <protection hidden="1"/>
    </xf>
    <xf numFmtId="0" fontId="3" fillId="2" borderId="1" xfId="10" applyNumberFormat="1" applyFont="1" applyFill="1" applyBorder="1" applyAlignment="1" applyProtection="1">
      <alignment horizontal="left" vertical="top" wrapText="1"/>
      <protection hidden="1"/>
    </xf>
    <xf numFmtId="0" fontId="6" fillId="2" borderId="1" xfId="1" applyNumberFormat="1" applyFont="1" applyFill="1" applyBorder="1" applyAlignment="1" applyProtection="1">
      <alignment horizontal="center" vertical="top" wrapText="1"/>
      <protection hidden="1"/>
    </xf>
    <xf numFmtId="164" fontId="3" fillId="2" borderId="1" xfId="0" applyNumberFormat="1" applyFont="1" applyFill="1" applyBorder="1" applyAlignment="1">
      <alignment horizontal="right"/>
    </xf>
    <xf numFmtId="0" fontId="3" fillId="2" borderId="1" xfId="14" applyNumberFormat="1" applyFont="1" applyFill="1" applyBorder="1" applyAlignment="1" applyProtection="1">
      <alignment horizontal="left" vertical="top" wrapText="1"/>
      <protection hidden="1"/>
    </xf>
    <xf numFmtId="0" fontId="3" fillId="2" borderId="1" xfId="15" applyNumberFormat="1" applyFont="1" applyFill="1" applyBorder="1" applyAlignment="1" applyProtection="1">
      <alignment horizontal="left" vertical="top" wrapText="1"/>
      <protection hidden="1"/>
    </xf>
    <xf numFmtId="164" fontId="3" fillId="2" borderId="1" xfId="0" applyNumberFormat="1" applyFont="1" applyFill="1" applyBorder="1"/>
    <xf numFmtId="0" fontId="3" fillId="2" borderId="1" xfId="16" applyNumberFormat="1" applyFont="1" applyFill="1" applyBorder="1" applyAlignment="1" applyProtection="1">
      <alignment horizontal="left" vertical="top" wrapText="1"/>
      <protection hidden="1"/>
    </xf>
    <xf numFmtId="0" fontId="3" fillId="2" borderId="1" xfId="17" applyNumberFormat="1" applyFont="1" applyFill="1" applyBorder="1" applyAlignment="1" applyProtection="1">
      <alignment horizontal="left" vertical="top" wrapText="1"/>
      <protection hidden="1"/>
    </xf>
    <xf numFmtId="0" fontId="3" fillId="2" borderId="1" xfId="29" applyNumberFormat="1" applyFont="1" applyFill="1" applyBorder="1" applyAlignment="1" applyProtection="1">
      <alignment horizontal="left" vertical="top" wrapText="1"/>
      <protection hidden="1"/>
    </xf>
    <xf numFmtId="0" fontId="3" fillId="2" borderId="1" xfId="11" applyNumberFormat="1" applyFont="1" applyFill="1" applyBorder="1" applyAlignment="1" applyProtection="1">
      <alignment horizontal="left" vertical="top" wrapText="1"/>
      <protection hidden="1"/>
    </xf>
    <xf numFmtId="0" fontId="3" fillId="2" borderId="1" xfId="12" applyNumberFormat="1" applyFont="1" applyFill="1" applyBorder="1" applyAlignment="1" applyProtection="1">
      <alignment horizontal="left" vertical="top" wrapText="1"/>
      <protection hidden="1"/>
    </xf>
    <xf numFmtId="0" fontId="3" fillId="2" borderId="1" xfId="13" applyNumberFormat="1" applyFont="1" applyFill="1" applyBorder="1" applyAlignment="1" applyProtection="1">
      <alignment horizontal="left" vertical="top" wrapText="1"/>
      <protection hidden="1"/>
    </xf>
    <xf numFmtId="49" fontId="6" fillId="2" borderId="1" xfId="28" applyNumberFormat="1" applyFont="1" applyFill="1" applyBorder="1" applyAlignment="1" applyProtection="1">
      <alignment horizontal="center" vertical="top" wrapText="1"/>
      <protection hidden="1"/>
    </xf>
    <xf numFmtId="0" fontId="3" fillId="2" borderId="1" xfId="28" applyNumberFormat="1" applyFont="1" applyFill="1" applyBorder="1" applyAlignment="1" applyProtection="1">
      <alignment horizontal="left" vertical="top" wrapText="1"/>
      <protection hidden="1"/>
    </xf>
    <xf numFmtId="49" fontId="6" fillId="2" borderId="1" xfId="28" applyNumberFormat="1" applyFont="1" applyFill="1" applyBorder="1" applyAlignment="1" applyProtection="1">
      <alignment horizontal="center" vertical="top"/>
      <protection hidden="1"/>
    </xf>
    <xf numFmtId="0" fontId="6" fillId="2" borderId="1" xfId="1" applyNumberFormat="1" applyFont="1" applyFill="1" applyBorder="1" applyAlignment="1" applyProtection="1">
      <alignment horizontal="center" vertical="top"/>
      <protection hidden="1"/>
    </xf>
    <xf numFmtId="0" fontId="3" fillId="2" borderId="1" xfId="23" applyNumberFormat="1" applyFont="1" applyFill="1" applyBorder="1" applyAlignment="1" applyProtection="1">
      <alignment horizontal="left" vertical="top" wrapText="1"/>
      <protection hidden="1"/>
    </xf>
    <xf numFmtId="0" fontId="9" fillId="2" borderId="1" xfId="0" applyFont="1" applyFill="1" applyBorder="1" applyAlignment="1">
      <alignment horizontal="left" vertical="top" wrapText="1"/>
    </xf>
    <xf numFmtId="0" fontId="3" fillId="2" borderId="1" xfId="24" applyNumberFormat="1" applyFont="1" applyFill="1" applyBorder="1" applyAlignment="1" applyProtection="1">
      <alignment horizontal="left" vertical="top" wrapText="1"/>
      <protection hidden="1"/>
    </xf>
    <xf numFmtId="0" fontId="3" fillId="2" borderId="1" xfId="34" applyNumberFormat="1" applyFont="1" applyFill="1" applyBorder="1" applyAlignment="1" applyProtection="1">
      <alignment horizontal="left" vertical="top" wrapText="1"/>
      <protection hidden="1"/>
    </xf>
    <xf numFmtId="0" fontId="3" fillId="2" borderId="1" xfId="25" applyNumberFormat="1" applyFont="1" applyFill="1" applyBorder="1" applyAlignment="1" applyProtection="1">
      <alignment horizontal="left" vertical="top" wrapText="1"/>
      <protection hidden="1"/>
    </xf>
    <xf numFmtId="49" fontId="6" fillId="2" borderId="1" xfId="1" applyNumberFormat="1" applyFont="1" applyFill="1" applyBorder="1" applyAlignment="1" applyProtection="1">
      <alignment horizontal="center" vertical="top"/>
      <protection hidden="1"/>
    </xf>
    <xf numFmtId="0" fontId="3" fillId="2" borderId="1" xfId="30" applyNumberFormat="1" applyFont="1" applyFill="1" applyBorder="1" applyAlignment="1" applyProtection="1">
      <alignment horizontal="left" vertical="top" wrapText="1"/>
      <protection hidden="1"/>
    </xf>
    <xf numFmtId="0" fontId="3" fillId="2" borderId="1" xfId="35" applyNumberFormat="1" applyFont="1" applyFill="1" applyBorder="1" applyAlignment="1" applyProtection="1">
      <alignment horizontal="left" vertical="top" wrapText="1"/>
      <protection hidden="1"/>
    </xf>
    <xf numFmtId="0" fontId="3" fillId="2" borderId="1" xfId="1" applyNumberFormat="1" applyFont="1" applyFill="1" applyBorder="1" applyAlignment="1" applyProtection="1">
      <alignment horizontal="left" vertical="top" wrapText="1"/>
      <protection hidden="1"/>
    </xf>
    <xf numFmtId="164" fontId="3" fillId="2" borderId="1" xfId="0" applyNumberFormat="1" applyFont="1" applyFill="1" applyBorder="1" applyAlignment="1">
      <alignment wrapText="1"/>
    </xf>
    <xf numFmtId="0" fontId="3" fillId="2" borderId="1" xfId="18" applyNumberFormat="1" applyFont="1" applyFill="1" applyBorder="1" applyAlignment="1" applyProtection="1">
      <alignment horizontal="left" vertical="top" wrapText="1"/>
      <protection hidden="1"/>
    </xf>
    <xf numFmtId="0" fontId="3" fillId="2" borderId="1" xfId="36" applyNumberFormat="1" applyFont="1" applyFill="1" applyBorder="1" applyAlignment="1" applyProtection="1">
      <alignment horizontal="left" vertical="top" wrapText="1"/>
      <protection hidden="1"/>
    </xf>
    <xf numFmtId="0" fontId="3" fillId="2" borderId="1" xfId="19" applyNumberFormat="1" applyFont="1" applyFill="1" applyBorder="1" applyAlignment="1" applyProtection="1">
      <alignment horizontal="left" vertical="top" wrapText="1"/>
      <protection hidden="1"/>
    </xf>
    <xf numFmtId="0" fontId="3" fillId="2" borderId="1" xfId="31" applyNumberFormat="1" applyFont="1" applyFill="1" applyBorder="1" applyAlignment="1" applyProtection="1">
      <alignment horizontal="left" vertical="top" wrapText="1"/>
      <protection hidden="1"/>
    </xf>
    <xf numFmtId="0" fontId="3" fillId="2" borderId="1" xfId="20" applyNumberFormat="1" applyFont="1" applyFill="1" applyBorder="1" applyAlignment="1" applyProtection="1">
      <alignment horizontal="left" vertical="top" wrapText="1"/>
      <protection hidden="1"/>
    </xf>
    <xf numFmtId="0" fontId="3" fillId="2" borderId="1" xfId="32" applyNumberFormat="1" applyFont="1" applyFill="1" applyBorder="1" applyAlignment="1" applyProtection="1">
      <alignment horizontal="left" vertical="top" wrapText="1"/>
      <protection hidden="1"/>
    </xf>
    <xf numFmtId="0" fontId="3" fillId="2" borderId="1" xfId="21" applyNumberFormat="1" applyFont="1" applyFill="1" applyBorder="1" applyAlignment="1" applyProtection="1">
      <alignment horizontal="left" vertical="top" wrapText="1"/>
      <protection hidden="1"/>
    </xf>
    <xf numFmtId="0" fontId="3" fillId="2" borderId="1" xfId="37" applyNumberFormat="1" applyFont="1" applyFill="1" applyBorder="1" applyAlignment="1" applyProtection="1">
      <alignment horizontal="left" vertical="top" wrapText="1"/>
      <protection hidden="1"/>
    </xf>
    <xf numFmtId="0" fontId="3" fillId="2" borderId="1" xfId="33" applyNumberFormat="1" applyFont="1" applyFill="1" applyBorder="1" applyAlignment="1" applyProtection="1">
      <alignment horizontal="left" vertical="top" wrapText="1"/>
      <protection hidden="1"/>
    </xf>
    <xf numFmtId="164" fontId="5" fillId="2" borderId="1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left" wrapText="1" shrinkToFit="1"/>
    </xf>
    <xf numFmtId="165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vertical="top" wrapText="1" shrinkToFit="1"/>
    </xf>
    <xf numFmtId="164" fontId="3" fillId="2" borderId="0" xfId="0" applyNumberFormat="1" applyFont="1" applyFill="1" applyBorder="1" applyAlignment="1">
      <alignment horizontal="left" wrapText="1" shrinkToFit="1"/>
    </xf>
    <xf numFmtId="164" fontId="3" fillId="2" borderId="0" xfId="0" applyNumberFormat="1" applyFont="1" applyFill="1" applyBorder="1" applyAlignment="1">
      <alignment horizontal="left" vertical="top"/>
    </xf>
    <xf numFmtId="164" fontId="3" fillId="2" borderId="0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Border="1" applyAlignment="1">
      <alignment horizontal="left" wrapText="1"/>
    </xf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Alignment="1">
      <alignment horizontal="left" vertical="top"/>
    </xf>
    <xf numFmtId="164" fontId="7" fillId="2" borderId="0" xfId="0" applyNumberFormat="1" applyFont="1" applyFill="1" applyBorder="1" applyAlignment="1">
      <alignment horizontal="center"/>
    </xf>
  </cellXfs>
  <cellStyles count="45">
    <cellStyle name="Обычный" xfId="0" builtinId="0"/>
    <cellStyle name="Обычный 10" xfId="16"/>
    <cellStyle name="Обычный 11" xfId="17"/>
    <cellStyle name="Обычный 12" xfId="18"/>
    <cellStyle name="Обычный 126" xfId="26"/>
    <cellStyle name="Обычный 13" xfId="19"/>
    <cellStyle name="Обычный 14" xfId="20"/>
    <cellStyle name="Обычный 15" xfId="21"/>
    <cellStyle name="Обычный 16" xfId="22"/>
    <cellStyle name="Обычный 17" xfId="38"/>
    <cellStyle name="Обычный 18" xfId="23"/>
    <cellStyle name="Обычный 19" xfId="24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0" xfId="34"/>
    <cellStyle name="Обычный 21" xfId="39"/>
    <cellStyle name="Обычный 22" xfId="25"/>
    <cellStyle name="Обычный 24" xfId="29"/>
    <cellStyle name="Обычный 25" xfId="35"/>
    <cellStyle name="Обычный 26" xfId="40"/>
    <cellStyle name="Обычный 27" xfId="30"/>
    <cellStyle name="Обычный 28" xfId="41"/>
    <cellStyle name="Обычный 29" xfId="36"/>
    <cellStyle name="Обычный 3" xfId="9"/>
    <cellStyle name="Обычный 30" xfId="31"/>
    <cellStyle name="Обычный 31" xfId="32"/>
    <cellStyle name="Обычный 32" xfId="37"/>
    <cellStyle name="Обычный 33" xfId="33"/>
    <cellStyle name="Обычный 34" xfId="42"/>
    <cellStyle name="Обычный 36" xfId="43"/>
    <cellStyle name="Обычный 37" xfId="44"/>
    <cellStyle name="Обычный 4" xfId="10"/>
    <cellStyle name="Обычный 5" xfId="11"/>
    <cellStyle name="Обычный 57" xfId="27"/>
    <cellStyle name="Обычный 6" xfId="12"/>
    <cellStyle name="Обычный 69" xfId="28"/>
    <cellStyle name="Обычный 7" xfId="13"/>
    <cellStyle name="Обычный 8" xfId="14"/>
    <cellStyle name="Обычный 9" xfId="15"/>
  </cellStyles>
  <dxfs count="0"/>
  <tableStyles count="0" defaultTableStyle="TableStyleMedium9" defaultPivotStyle="PivotStyleLight16"/>
  <colors>
    <mruColors>
      <color rgb="FFFF99FF"/>
      <color rgb="FFFF33CC"/>
      <color rgb="FFFF9999"/>
      <color rgb="FFCCFFCC"/>
      <color rgb="FFFF9900"/>
      <color rgb="FFFF9933"/>
      <color rgb="FFFF0066"/>
      <color rgb="FFFFCC66"/>
      <color rgb="FFFF99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n.gov.ru/regions/6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9"/>
  <sheetViews>
    <sheetView tabSelected="1" view="pageBreakPreview" zoomScale="80" zoomScaleSheetLayoutView="80" workbookViewId="0">
      <pane ySplit="5" topLeftCell="A286" activePane="bottomLeft" state="frozen"/>
      <selection pane="bottomLeft" activeCell="H190" sqref="H190"/>
    </sheetView>
  </sheetViews>
  <sheetFormatPr defaultRowHeight="18.75"/>
  <cols>
    <col min="1" max="1" width="9.42578125" style="1" customWidth="1"/>
    <col min="2" max="2" width="32" style="10" customWidth="1"/>
    <col min="3" max="3" width="65.5703125" style="11" customWidth="1"/>
    <col min="4" max="4" width="25.5703125" style="1" customWidth="1"/>
    <col min="5" max="10" width="17.7109375" style="1" customWidth="1"/>
    <col min="11" max="11" width="12.28515625" style="1" bestFit="1" customWidth="1"/>
    <col min="12" max="16384" width="9.140625" style="1"/>
  </cols>
  <sheetData>
    <row r="1" spans="1:10" ht="50.25" customHeight="1">
      <c r="A1" s="12" t="s">
        <v>392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9.5" customHeight="1">
      <c r="A2" s="2"/>
      <c r="B2" s="2"/>
      <c r="C2" s="3"/>
      <c r="D2" s="2"/>
      <c r="E2" s="2"/>
      <c r="F2" s="2"/>
      <c r="G2" s="2"/>
      <c r="H2" s="2"/>
      <c r="I2" s="2"/>
      <c r="J2" s="4" t="s">
        <v>5</v>
      </c>
    </row>
    <row r="3" spans="1:10">
      <c r="A3" s="14" t="s">
        <v>0</v>
      </c>
      <c r="B3" s="14" t="s">
        <v>7</v>
      </c>
      <c r="C3" s="14"/>
      <c r="D3" s="13" t="s">
        <v>6</v>
      </c>
      <c r="E3" s="13" t="s">
        <v>393</v>
      </c>
      <c r="F3" s="13" t="s">
        <v>394</v>
      </c>
      <c r="G3" s="13" t="s">
        <v>395</v>
      </c>
      <c r="H3" s="14" t="s">
        <v>3</v>
      </c>
      <c r="I3" s="14"/>
      <c r="J3" s="14"/>
    </row>
    <row r="4" spans="1:10" ht="88.5" customHeight="1">
      <c r="A4" s="14"/>
      <c r="B4" s="5" t="s">
        <v>1</v>
      </c>
      <c r="C4" s="5" t="s">
        <v>2</v>
      </c>
      <c r="D4" s="13"/>
      <c r="E4" s="13"/>
      <c r="F4" s="13"/>
      <c r="G4" s="13"/>
      <c r="H4" s="6" t="s">
        <v>113</v>
      </c>
      <c r="I4" s="6" t="s">
        <v>326</v>
      </c>
      <c r="J4" s="6" t="s">
        <v>396</v>
      </c>
    </row>
    <row r="5" spans="1:10" ht="20.25" customHeight="1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</row>
    <row r="6" spans="1:10">
      <c r="A6" s="16">
        <v>1</v>
      </c>
      <c r="B6" s="17" t="s">
        <v>29</v>
      </c>
      <c r="C6" s="18" t="s">
        <v>30</v>
      </c>
      <c r="D6" s="18"/>
      <c r="E6" s="19">
        <f t="shared" ref="E6:J6" si="0">E7+E9+E11+E15+E19+E33+E34+E59+E61+E95+E105+E285</f>
        <v>10198998.699999999</v>
      </c>
      <c r="F6" s="19">
        <f t="shared" si="0"/>
        <v>6503015.1999999993</v>
      </c>
      <c r="G6" s="19">
        <f t="shared" si="0"/>
        <v>10486738.9</v>
      </c>
      <c r="H6" s="19">
        <f t="shared" si="0"/>
        <v>10985845.300000001</v>
      </c>
      <c r="I6" s="19">
        <f t="shared" si="0"/>
        <v>11787186.500000002</v>
      </c>
      <c r="J6" s="19">
        <f t="shared" si="0"/>
        <v>12558603.800000001</v>
      </c>
    </row>
    <row r="7" spans="1:10">
      <c r="A7" s="16">
        <v>2</v>
      </c>
      <c r="B7" s="17" t="s">
        <v>31</v>
      </c>
      <c r="C7" s="18" t="s">
        <v>32</v>
      </c>
      <c r="D7" s="20"/>
      <c r="E7" s="19">
        <f t="shared" ref="E7:J7" si="1">E8</f>
        <v>6373043.7000000002</v>
      </c>
      <c r="F7" s="19">
        <f t="shared" si="1"/>
        <v>4569931.5</v>
      </c>
      <c r="G7" s="19">
        <f t="shared" si="1"/>
        <v>6400000</v>
      </c>
      <c r="H7" s="19">
        <f t="shared" si="1"/>
        <v>7047432</v>
      </c>
      <c r="I7" s="19">
        <f t="shared" si="1"/>
        <v>7727473</v>
      </c>
      <c r="J7" s="19">
        <f t="shared" si="1"/>
        <v>8371813</v>
      </c>
    </row>
    <row r="8" spans="1:10" ht="75">
      <c r="A8" s="16">
        <v>3</v>
      </c>
      <c r="B8" s="17" t="s">
        <v>73</v>
      </c>
      <c r="C8" s="18" t="s">
        <v>74</v>
      </c>
      <c r="D8" s="21" t="s">
        <v>9</v>
      </c>
      <c r="E8" s="19">
        <v>6373043.7000000002</v>
      </c>
      <c r="F8" s="19">
        <v>4569931.5</v>
      </c>
      <c r="G8" s="19">
        <v>6400000</v>
      </c>
      <c r="H8" s="19">
        <v>7047432</v>
      </c>
      <c r="I8" s="19">
        <v>7727473</v>
      </c>
      <c r="J8" s="19">
        <v>8371813</v>
      </c>
    </row>
    <row r="9" spans="1:10" ht="56.25">
      <c r="A9" s="16">
        <v>4</v>
      </c>
      <c r="B9" s="17" t="s">
        <v>27</v>
      </c>
      <c r="C9" s="18" t="s">
        <v>26</v>
      </c>
      <c r="D9" s="18"/>
      <c r="E9" s="19">
        <f t="shared" ref="E9:J9" si="2">E10</f>
        <v>86752.8</v>
      </c>
      <c r="F9" s="19">
        <f t="shared" si="2"/>
        <v>74626.600000000006</v>
      </c>
      <c r="G9" s="19">
        <f t="shared" si="2"/>
        <v>86752.8</v>
      </c>
      <c r="H9" s="19">
        <f t="shared" si="2"/>
        <v>86752.8</v>
      </c>
      <c r="I9" s="19">
        <f t="shared" si="2"/>
        <v>86752.8</v>
      </c>
      <c r="J9" s="19">
        <f t="shared" si="2"/>
        <v>86752.8</v>
      </c>
    </row>
    <row r="10" spans="1:10" ht="56.25">
      <c r="A10" s="16">
        <v>5</v>
      </c>
      <c r="B10" s="17" t="s">
        <v>34</v>
      </c>
      <c r="C10" s="18" t="s">
        <v>28</v>
      </c>
      <c r="D10" s="21" t="s">
        <v>54</v>
      </c>
      <c r="E10" s="19">
        <v>86752.8</v>
      </c>
      <c r="F10" s="19">
        <v>74626.600000000006</v>
      </c>
      <c r="G10" s="19">
        <v>86752.8</v>
      </c>
      <c r="H10" s="19">
        <v>86752.8</v>
      </c>
      <c r="I10" s="19">
        <v>86752.8</v>
      </c>
      <c r="J10" s="19">
        <v>86752.8</v>
      </c>
    </row>
    <row r="11" spans="1:10">
      <c r="A11" s="16">
        <v>6</v>
      </c>
      <c r="B11" s="17" t="s">
        <v>37</v>
      </c>
      <c r="C11" s="20" t="s">
        <v>38</v>
      </c>
      <c r="D11" s="20"/>
      <c r="E11" s="19">
        <f t="shared" ref="E11:J11" si="3">E12+E13+E14</f>
        <v>302904</v>
      </c>
      <c r="F11" s="19">
        <f t="shared" si="3"/>
        <v>174249.9</v>
      </c>
      <c r="G11" s="19">
        <f t="shared" si="3"/>
        <v>263766</v>
      </c>
      <c r="H11" s="19">
        <f t="shared" si="3"/>
        <v>281828</v>
      </c>
      <c r="I11" s="19">
        <f t="shared" si="3"/>
        <v>291414</v>
      </c>
      <c r="J11" s="19">
        <f t="shared" si="3"/>
        <v>303286</v>
      </c>
    </row>
    <row r="12" spans="1:10" ht="75">
      <c r="A12" s="16">
        <v>7</v>
      </c>
      <c r="B12" s="17" t="s">
        <v>33</v>
      </c>
      <c r="C12" s="18" t="s">
        <v>35</v>
      </c>
      <c r="D12" s="21" t="s">
        <v>9</v>
      </c>
      <c r="E12" s="19">
        <v>15000</v>
      </c>
      <c r="F12" s="19">
        <v>3335.2</v>
      </c>
      <c r="G12" s="19">
        <v>4500</v>
      </c>
      <c r="H12" s="19">
        <v>10057</v>
      </c>
      <c r="I12" s="19">
        <v>8299</v>
      </c>
      <c r="J12" s="19">
        <v>8548</v>
      </c>
    </row>
    <row r="13" spans="1:10" ht="66.75" customHeight="1">
      <c r="A13" s="16">
        <v>8</v>
      </c>
      <c r="B13" s="17" t="s">
        <v>287</v>
      </c>
      <c r="C13" s="20" t="s">
        <v>36</v>
      </c>
      <c r="D13" s="21" t="s">
        <v>9</v>
      </c>
      <c r="E13" s="19">
        <v>33507</v>
      </c>
      <c r="F13" s="19">
        <v>27933.8</v>
      </c>
      <c r="G13" s="19">
        <v>33580</v>
      </c>
      <c r="H13" s="19">
        <v>35191</v>
      </c>
      <c r="I13" s="19">
        <v>37072</v>
      </c>
      <c r="J13" s="19">
        <v>39099</v>
      </c>
    </row>
    <row r="14" spans="1:10" ht="63" customHeight="1">
      <c r="A14" s="16">
        <v>9</v>
      </c>
      <c r="B14" s="17" t="s">
        <v>288</v>
      </c>
      <c r="C14" s="18" t="s">
        <v>96</v>
      </c>
      <c r="D14" s="21" t="s">
        <v>9</v>
      </c>
      <c r="E14" s="19">
        <v>254397</v>
      </c>
      <c r="F14" s="19">
        <v>142980.9</v>
      </c>
      <c r="G14" s="19">
        <v>225686</v>
      </c>
      <c r="H14" s="19">
        <v>236580</v>
      </c>
      <c r="I14" s="19">
        <v>246043</v>
      </c>
      <c r="J14" s="19">
        <v>255639</v>
      </c>
    </row>
    <row r="15" spans="1:10">
      <c r="A15" s="16">
        <v>10</v>
      </c>
      <c r="B15" s="17" t="s">
        <v>39</v>
      </c>
      <c r="C15" s="18" t="s">
        <v>40</v>
      </c>
      <c r="D15" s="18"/>
      <c r="E15" s="19">
        <f t="shared" ref="E15:J15" si="4">E16+E18+E17</f>
        <v>2355885</v>
      </c>
      <c r="F15" s="19">
        <f t="shared" si="4"/>
        <v>906986.8</v>
      </c>
      <c r="G15" s="19">
        <f t="shared" si="4"/>
        <v>2523770.4</v>
      </c>
      <c r="H15" s="19">
        <f t="shared" si="4"/>
        <v>2537632</v>
      </c>
      <c r="I15" s="19">
        <f t="shared" si="4"/>
        <v>2644671</v>
      </c>
      <c r="J15" s="19">
        <f t="shared" si="4"/>
        <v>2756111</v>
      </c>
    </row>
    <row r="16" spans="1:10" ht="57" customHeight="1">
      <c r="A16" s="16">
        <v>11</v>
      </c>
      <c r="B16" s="17" t="s">
        <v>289</v>
      </c>
      <c r="C16" s="18" t="s">
        <v>95</v>
      </c>
      <c r="D16" s="21" t="s">
        <v>9</v>
      </c>
      <c r="E16" s="19">
        <v>649181</v>
      </c>
      <c r="F16" s="19">
        <v>148025.79999999999</v>
      </c>
      <c r="G16" s="19">
        <v>679762</v>
      </c>
      <c r="H16" s="19">
        <v>694762</v>
      </c>
      <c r="I16" s="19">
        <v>714382</v>
      </c>
      <c r="J16" s="19">
        <v>734556</v>
      </c>
    </row>
    <row r="17" spans="1:10" ht="57.75" customHeight="1">
      <c r="A17" s="16">
        <v>12</v>
      </c>
      <c r="B17" s="17" t="s">
        <v>290</v>
      </c>
      <c r="C17" s="20" t="s">
        <v>114</v>
      </c>
      <c r="D17" s="21" t="s">
        <v>9</v>
      </c>
      <c r="E17" s="19">
        <v>1268629</v>
      </c>
      <c r="F17" s="19">
        <v>495887.6</v>
      </c>
      <c r="G17" s="19">
        <v>1329273</v>
      </c>
      <c r="H17" s="19">
        <v>1394022</v>
      </c>
      <c r="I17" s="19">
        <v>1471315</v>
      </c>
      <c r="J17" s="19">
        <v>1552938</v>
      </c>
    </row>
    <row r="18" spans="1:10" ht="60" customHeight="1">
      <c r="A18" s="16">
        <v>13</v>
      </c>
      <c r="B18" s="17" t="s">
        <v>291</v>
      </c>
      <c r="C18" s="20" t="s">
        <v>25</v>
      </c>
      <c r="D18" s="21" t="s">
        <v>9</v>
      </c>
      <c r="E18" s="19">
        <v>438075</v>
      </c>
      <c r="F18" s="19">
        <v>263073.40000000002</v>
      </c>
      <c r="G18" s="19">
        <v>514735.4</v>
      </c>
      <c r="H18" s="19">
        <v>448848</v>
      </c>
      <c r="I18" s="19">
        <v>458974</v>
      </c>
      <c r="J18" s="19">
        <v>468617</v>
      </c>
    </row>
    <row r="19" spans="1:10">
      <c r="A19" s="16">
        <v>14</v>
      </c>
      <c r="B19" s="17" t="s">
        <v>41</v>
      </c>
      <c r="C19" s="20" t="s">
        <v>42</v>
      </c>
      <c r="D19" s="20"/>
      <c r="E19" s="19">
        <f>E20+E23+E32</f>
        <v>238277.2</v>
      </c>
      <c r="F19" s="19">
        <f t="shared" ref="F19:J19" si="5">F20+F23+F32</f>
        <v>156356.79999999999</v>
      </c>
      <c r="G19" s="19">
        <f t="shared" si="5"/>
        <v>222659.80000000002</v>
      </c>
      <c r="H19" s="19">
        <f t="shared" si="5"/>
        <v>234447</v>
      </c>
      <c r="I19" s="19">
        <f t="shared" si="5"/>
        <v>247358</v>
      </c>
      <c r="J19" s="19">
        <f t="shared" si="5"/>
        <v>260006</v>
      </c>
    </row>
    <row r="20" spans="1:10" ht="60" customHeight="1">
      <c r="A20" s="16">
        <v>15</v>
      </c>
      <c r="B20" s="17" t="s">
        <v>292</v>
      </c>
      <c r="C20" s="18" t="s">
        <v>43</v>
      </c>
      <c r="D20" s="18" t="s">
        <v>9</v>
      </c>
      <c r="E20" s="19">
        <v>237967</v>
      </c>
      <c r="F20" s="19">
        <v>156174.79999999999</v>
      </c>
      <c r="G20" s="19">
        <f>222389-6.8</f>
        <v>222382.2</v>
      </c>
      <c r="H20" s="19">
        <v>234157</v>
      </c>
      <c r="I20" s="19">
        <v>246568</v>
      </c>
      <c r="J20" s="19">
        <v>259636</v>
      </c>
    </row>
    <row r="21" spans="1:10" ht="96.75" customHeight="1">
      <c r="A21" s="16">
        <v>16</v>
      </c>
      <c r="B21" s="17" t="s">
        <v>327</v>
      </c>
      <c r="C21" s="18" t="s">
        <v>328</v>
      </c>
      <c r="D21" s="21" t="s">
        <v>82</v>
      </c>
      <c r="E21" s="19">
        <v>0.2</v>
      </c>
      <c r="F21" s="19">
        <v>0.2</v>
      </c>
      <c r="G21" s="19">
        <v>0.2</v>
      </c>
      <c r="H21" s="19">
        <v>0</v>
      </c>
      <c r="I21" s="19">
        <v>0</v>
      </c>
      <c r="J21" s="19">
        <v>0</v>
      </c>
    </row>
    <row r="22" spans="1:10" ht="129.75" customHeight="1">
      <c r="A22" s="16">
        <v>17</v>
      </c>
      <c r="B22" s="17" t="s">
        <v>448</v>
      </c>
      <c r="C22" s="18" t="s">
        <v>328</v>
      </c>
      <c r="D22" s="21" t="s">
        <v>479</v>
      </c>
      <c r="E22" s="19">
        <v>10</v>
      </c>
      <c r="F22" s="19">
        <v>16.8</v>
      </c>
      <c r="G22" s="19">
        <v>16.8</v>
      </c>
      <c r="H22" s="19">
        <v>10</v>
      </c>
      <c r="I22" s="19">
        <v>10</v>
      </c>
      <c r="J22" s="19">
        <v>10</v>
      </c>
    </row>
    <row r="23" spans="1:10" ht="37.5">
      <c r="A23" s="16">
        <v>18</v>
      </c>
      <c r="B23" s="17"/>
      <c r="C23" s="18"/>
      <c r="D23" s="21" t="s">
        <v>485</v>
      </c>
      <c r="E23" s="19">
        <f>E21+E22</f>
        <v>10.199999999999999</v>
      </c>
      <c r="F23" s="19">
        <f t="shared" ref="F23:J23" si="6">F21+F22</f>
        <v>17</v>
      </c>
      <c r="G23" s="19">
        <f t="shared" si="6"/>
        <v>17</v>
      </c>
      <c r="H23" s="19">
        <f t="shared" si="6"/>
        <v>10</v>
      </c>
      <c r="I23" s="19">
        <f t="shared" si="6"/>
        <v>10</v>
      </c>
      <c r="J23" s="19">
        <f t="shared" si="6"/>
        <v>10</v>
      </c>
    </row>
    <row r="24" spans="1:10" ht="113.25" customHeight="1">
      <c r="A24" s="16">
        <v>19</v>
      </c>
      <c r="B24" s="17" t="s">
        <v>293</v>
      </c>
      <c r="C24" s="21" t="s">
        <v>16</v>
      </c>
      <c r="D24" s="21" t="s">
        <v>92</v>
      </c>
      <c r="E24" s="19">
        <v>120</v>
      </c>
      <c r="F24" s="19">
        <v>65</v>
      </c>
      <c r="G24" s="19">
        <v>65</v>
      </c>
      <c r="H24" s="19">
        <v>0</v>
      </c>
      <c r="I24" s="19">
        <v>0</v>
      </c>
      <c r="J24" s="19">
        <v>0</v>
      </c>
    </row>
    <row r="25" spans="1:10" ht="113.25" customHeight="1">
      <c r="A25" s="16">
        <v>20</v>
      </c>
      <c r="B25" s="17" t="s">
        <v>397</v>
      </c>
      <c r="C25" s="21" t="s">
        <v>16</v>
      </c>
      <c r="D25" s="21" t="s">
        <v>81</v>
      </c>
      <c r="E25" s="19">
        <v>30</v>
      </c>
      <c r="F25" s="19">
        <v>25</v>
      </c>
      <c r="G25" s="19">
        <v>45</v>
      </c>
      <c r="H25" s="19">
        <v>50</v>
      </c>
      <c r="I25" s="19">
        <v>170</v>
      </c>
      <c r="J25" s="19">
        <v>30</v>
      </c>
    </row>
    <row r="26" spans="1:10" ht="113.25" customHeight="1">
      <c r="A26" s="16">
        <v>21</v>
      </c>
      <c r="B26" s="17" t="s">
        <v>398</v>
      </c>
      <c r="C26" s="21" t="s">
        <v>16</v>
      </c>
      <c r="D26" s="21" t="s">
        <v>82</v>
      </c>
      <c r="E26" s="19">
        <v>35</v>
      </c>
      <c r="F26" s="19">
        <v>15</v>
      </c>
      <c r="G26" s="19">
        <v>35</v>
      </c>
      <c r="H26" s="19">
        <v>50</v>
      </c>
      <c r="I26" s="19">
        <v>100</v>
      </c>
      <c r="J26" s="19">
        <v>40</v>
      </c>
    </row>
    <row r="27" spans="1:10" ht="113.25" customHeight="1">
      <c r="A27" s="16">
        <v>22</v>
      </c>
      <c r="B27" s="17" t="s">
        <v>399</v>
      </c>
      <c r="C27" s="21" t="s">
        <v>16</v>
      </c>
      <c r="D27" s="21" t="s">
        <v>83</v>
      </c>
      <c r="E27" s="19">
        <v>35</v>
      </c>
      <c r="F27" s="19">
        <v>0</v>
      </c>
      <c r="G27" s="19">
        <v>35</v>
      </c>
      <c r="H27" s="19">
        <v>30</v>
      </c>
      <c r="I27" s="19">
        <v>130</v>
      </c>
      <c r="J27" s="19">
        <v>130</v>
      </c>
    </row>
    <row r="28" spans="1:10" ht="95.25" customHeight="1">
      <c r="A28" s="16">
        <v>23</v>
      </c>
      <c r="B28" s="17" t="s">
        <v>400</v>
      </c>
      <c r="C28" s="21" t="s">
        <v>16</v>
      </c>
      <c r="D28" s="21" t="s">
        <v>84</v>
      </c>
      <c r="E28" s="19">
        <v>40</v>
      </c>
      <c r="F28" s="19">
        <v>0</v>
      </c>
      <c r="G28" s="19">
        <v>0.6</v>
      </c>
      <c r="H28" s="19">
        <v>40</v>
      </c>
      <c r="I28" s="19">
        <v>50</v>
      </c>
      <c r="J28" s="19">
        <v>40</v>
      </c>
    </row>
    <row r="29" spans="1:10" ht="94.5" customHeight="1">
      <c r="A29" s="16">
        <v>24</v>
      </c>
      <c r="B29" s="17" t="s">
        <v>401</v>
      </c>
      <c r="C29" s="21" t="s">
        <v>16</v>
      </c>
      <c r="D29" s="21" t="s">
        <v>85</v>
      </c>
      <c r="E29" s="19">
        <v>40</v>
      </c>
      <c r="F29" s="19">
        <v>20</v>
      </c>
      <c r="G29" s="19">
        <v>40</v>
      </c>
      <c r="H29" s="19">
        <v>10</v>
      </c>
      <c r="I29" s="19">
        <v>10</v>
      </c>
      <c r="J29" s="19">
        <v>10</v>
      </c>
    </row>
    <row r="30" spans="1:10" ht="94.5" customHeight="1">
      <c r="A30" s="16">
        <v>25</v>
      </c>
      <c r="B30" s="17" t="s">
        <v>402</v>
      </c>
      <c r="C30" s="21" t="s">
        <v>16</v>
      </c>
      <c r="D30" s="21" t="s">
        <v>86</v>
      </c>
      <c r="E30" s="19">
        <v>0</v>
      </c>
      <c r="F30" s="19">
        <v>40</v>
      </c>
      <c r="G30" s="19">
        <v>40</v>
      </c>
      <c r="H30" s="19">
        <v>40</v>
      </c>
      <c r="I30" s="19">
        <v>270</v>
      </c>
      <c r="J30" s="19">
        <v>60</v>
      </c>
    </row>
    <row r="31" spans="1:10" ht="135.75" customHeight="1">
      <c r="A31" s="16">
        <v>26</v>
      </c>
      <c r="B31" s="17" t="s">
        <v>403</v>
      </c>
      <c r="C31" s="21" t="s">
        <v>16</v>
      </c>
      <c r="D31" s="21" t="s">
        <v>479</v>
      </c>
      <c r="E31" s="19">
        <v>0</v>
      </c>
      <c r="F31" s="19">
        <v>0</v>
      </c>
      <c r="G31" s="19">
        <v>0</v>
      </c>
      <c r="H31" s="19">
        <v>60</v>
      </c>
      <c r="I31" s="19">
        <v>50</v>
      </c>
      <c r="J31" s="19">
        <v>50</v>
      </c>
    </row>
    <row r="32" spans="1:10" ht="37.5">
      <c r="A32" s="16">
        <v>27</v>
      </c>
      <c r="B32" s="17"/>
      <c r="C32" s="21"/>
      <c r="D32" s="21" t="s">
        <v>486</v>
      </c>
      <c r="E32" s="19">
        <f>SUM(E24:E31)</f>
        <v>300</v>
      </c>
      <c r="F32" s="19">
        <f t="shared" ref="F32:J32" si="7">SUM(F24:F31)</f>
        <v>165</v>
      </c>
      <c r="G32" s="19">
        <f t="shared" si="7"/>
        <v>260.60000000000002</v>
      </c>
      <c r="H32" s="19">
        <f t="shared" si="7"/>
        <v>280</v>
      </c>
      <c r="I32" s="19">
        <f t="shared" si="7"/>
        <v>780</v>
      </c>
      <c r="J32" s="19">
        <f t="shared" si="7"/>
        <v>360</v>
      </c>
    </row>
    <row r="33" spans="1:10" ht="75">
      <c r="A33" s="16">
        <v>28</v>
      </c>
      <c r="B33" s="17" t="s">
        <v>44</v>
      </c>
      <c r="C33" s="21" t="s">
        <v>45</v>
      </c>
      <c r="D33" s="21" t="s">
        <v>9</v>
      </c>
      <c r="E33" s="19">
        <v>0</v>
      </c>
      <c r="F33" s="19">
        <v>3</v>
      </c>
      <c r="G33" s="19">
        <v>3</v>
      </c>
      <c r="H33" s="19">
        <v>0</v>
      </c>
      <c r="I33" s="19">
        <v>0</v>
      </c>
      <c r="J33" s="19">
        <v>0</v>
      </c>
    </row>
    <row r="34" spans="1:10" ht="56.25">
      <c r="A34" s="16">
        <v>29</v>
      </c>
      <c r="B34" s="17" t="s">
        <v>46</v>
      </c>
      <c r="C34" s="21" t="s">
        <v>47</v>
      </c>
      <c r="D34" s="21"/>
      <c r="E34" s="19">
        <f>E35+E36+E44+E45+E46</f>
        <v>616482.69999999995</v>
      </c>
      <c r="F34" s="19">
        <f t="shared" ref="F34:J34" si="8">F35+F36+F44+F45+F46</f>
        <v>409547.19999999995</v>
      </c>
      <c r="G34" s="19">
        <f>G35+G36+G44+G45+G46</f>
        <v>646503.5</v>
      </c>
      <c r="H34" s="19">
        <f t="shared" si="8"/>
        <v>608611.4</v>
      </c>
      <c r="I34" s="19">
        <f t="shared" si="8"/>
        <v>605024.30000000005</v>
      </c>
      <c r="J34" s="19">
        <f t="shared" si="8"/>
        <v>591598.5</v>
      </c>
    </row>
    <row r="35" spans="1:10" ht="75">
      <c r="A35" s="16">
        <v>30</v>
      </c>
      <c r="B35" s="17" t="s">
        <v>294</v>
      </c>
      <c r="C35" s="18" t="s">
        <v>50</v>
      </c>
      <c r="D35" s="21" t="s">
        <v>24</v>
      </c>
      <c r="E35" s="19">
        <v>7371.3</v>
      </c>
      <c r="F35" s="19">
        <v>7371.3</v>
      </c>
      <c r="G35" s="19">
        <v>7371.3</v>
      </c>
      <c r="H35" s="19">
        <v>0</v>
      </c>
      <c r="I35" s="19">
        <v>0</v>
      </c>
      <c r="J35" s="19">
        <v>0</v>
      </c>
    </row>
    <row r="36" spans="1:10" ht="115.5" customHeight="1">
      <c r="A36" s="16">
        <v>31</v>
      </c>
      <c r="B36" s="17" t="s">
        <v>48</v>
      </c>
      <c r="C36" s="18" t="s">
        <v>49</v>
      </c>
      <c r="D36" s="22"/>
      <c r="E36" s="19">
        <f t="shared" ref="E36:G36" si="9">E37+E38+E39+E43</f>
        <v>484316.4</v>
      </c>
      <c r="F36" s="19">
        <f t="shared" si="9"/>
        <v>308224.40000000002</v>
      </c>
      <c r="G36" s="19">
        <f t="shared" si="9"/>
        <v>498035.10000000003</v>
      </c>
      <c r="H36" s="19">
        <f>H37+H38+H39+H43</f>
        <v>487790.7</v>
      </c>
      <c r="I36" s="19">
        <f t="shared" ref="I36:J36" si="10">I37+I38+I39+I43</f>
        <v>487790.7</v>
      </c>
      <c r="J36" s="19">
        <f t="shared" si="10"/>
        <v>487790.7</v>
      </c>
    </row>
    <row r="37" spans="1:10" ht="103.5" customHeight="1">
      <c r="A37" s="16">
        <v>32</v>
      </c>
      <c r="B37" s="17" t="s">
        <v>295</v>
      </c>
      <c r="C37" s="21" t="s">
        <v>51</v>
      </c>
      <c r="D37" s="21" t="s">
        <v>24</v>
      </c>
      <c r="E37" s="19">
        <v>366814.4</v>
      </c>
      <c r="F37" s="19">
        <v>209314.2</v>
      </c>
      <c r="G37" s="19">
        <v>366814.4</v>
      </c>
      <c r="H37" s="19">
        <v>367715</v>
      </c>
      <c r="I37" s="19">
        <v>367715</v>
      </c>
      <c r="J37" s="19">
        <v>367715</v>
      </c>
    </row>
    <row r="38" spans="1:10" ht="96.75" customHeight="1">
      <c r="A38" s="16">
        <v>33</v>
      </c>
      <c r="B38" s="17" t="s">
        <v>296</v>
      </c>
      <c r="C38" s="21" t="s">
        <v>52</v>
      </c>
      <c r="D38" s="21" t="s">
        <v>24</v>
      </c>
      <c r="E38" s="19">
        <v>31380</v>
      </c>
      <c r="F38" s="19">
        <v>32697.5</v>
      </c>
      <c r="G38" s="19">
        <v>44980</v>
      </c>
      <c r="H38" s="19">
        <v>33435</v>
      </c>
      <c r="I38" s="19">
        <v>33435</v>
      </c>
      <c r="J38" s="19">
        <v>33435</v>
      </c>
    </row>
    <row r="39" spans="1:10" ht="93.75">
      <c r="A39" s="16">
        <v>34</v>
      </c>
      <c r="B39" s="17" t="s">
        <v>53</v>
      </c>
      <c r="C39" s="21" t="s">
        <v>14</v>
      </c>
      <c r="D39" s="23"/>
      <c r="E39" s="19">
        <f>E40+E41+E42</f>
        <v>104.2</v>
      </c>
      <c r="F39" s="19">
        <f>F40+F41+F42</f>
        <v>212.9</v>
      </c>
      <c r="G39" s="19">
        <f>G40+G41+G42</f>
        <v>222.89999999999998</v>
      </c>
      <c r="H39" s="19">
        <f>H40+H41+H42</f>
        <v>127.2</v>
      </c>
      <c r="I39" s="19">
        <f t="shared" ref="I39:J39" si="11">I40+I41+I42</f>
        <v>127.2</v>
      </c>
      <c r="J39" s="19">
        <f t="shared" si="11"/>
        <v>127.2</v>
      </c>
    </row>
    <row r="40" spans="1:10" ht="147" customHeight="1">
      <c r="A40" s="16">
        <v>35</v>
      </c>
      <c r="B40" s="17" t="s">
        <v>297</v>
      </c>
      <c r="C40" s="21" t="s">
        <v>14</v>
      </c>
      <c r="D40" s="24" t="s">
        <v>93</v>
      </c>
      <c r="E40" s="19">
        <v>62.5</v>
      </c>
      <c r="F40" s="19">
        <v>20.2</v>
      </c>
      <c r="G40" s="19">
        <v>22</v>
      </c>
      <c r="H40" s="19">
        <v>7.2</v>
      </c>
      <c r="I40" s="19">
        <v>7.2</v>
      </c>
      <c r="J40" s="19">
        <v>7.2</v>
      </c>
    </row>
    <row r="41" spans="1:10" ht="93.75">
      <c r="A41" s="16">
        <v>36</v>
      </c>
      <c r="B41" s="17" t="s">
        <v>298</v>
      </c>
      <c r="C41" s="21" t="s">
        <v>14</v>
      </c>
      <c r="D41" s="21" t="s">
        <v>81</v>
      </c>
      <c r="E41" s="25">
        <v>11.7</v>
      </c>
      <c r="F41" s="25">
        <v>11.7</v>
      </c>
      <c r="G41" s="19">
        <v>11.7</v>
      </c>
      <c r="H41" s="19">
        <v>0</v>
      </c>
      <c r="I41" s="19">
        <v>0</v>
      </c>
      <c r="J41" s="19">
        <v>0</v>
      </c>
    </row>
    <row r="42" spans="1:10" ht="131.25">
      <c r="A42" s="16">
        <v>37</v>
      </c>
      <c r="B42" s="17" t="s">
        <v>404</v>
      </c>
      <c r="C42" s="21" t="s">
        <v>14</v>
      </c>
      <c r="D42" s="21" t="s">
        <v>479</v>
      </c>
      <c r="E42" s="25">
        <v>30</v>
      </c>
      <c r="F42" s="25">
        <v>181</v>
      </c>
      <c r="G42" s="19">
        <v>189.2</v>
      </c>
      <c r="H42" s="19">
        <v>120</v>
      </c>
      <c r="I42" s="19">
        <v>120</v>
      </c>
      <c r="J42" s="19">
        <v>120</v>
      </c>
    </row>
    <row r="43" spans="1:10" ht="75">
      <c r="A43" s="16">
        <v>38</v>
      </c>
      <c r="B43" s="17" t="s">
        <v>299</v>
      </c>
      <c r="C43" s="21" t="s">
        <v>55</v>
      </c>
      <c r="D43" s="21" t="s">
        <v>24</v>
      </c>
      <c r="E43" s="19">
        <v>86017.8</v>
      </c>
      <c r="F43" s="19">
        <v>65999.8</v>
      </c>
      <c r="G43" s="19">
        <v>86017.8</v>
      </c>
      <c r="H43" s="19">
        <v>86513.5</v>
      </c>
      <c r="I43" s="19">
        <v>86513.5</v>
      </c>
      <c r="J43" s="19">
        <v>86513.5</v>
      </c>
    </row>
    <row r="44" spans="1:10" ht="153" customHeight="1">
      <c r="A44" s="16">
        <v>39</v>
      </c>
      <c r="B44" s="17" t="s">
        <v>329</v>
      </c>
      <c r="C44" s="21" t="s">
        <v>330</v>
      </c>
      <c r="D44" s="21" t="s">
        <v>24</v>
      </c>
      <c r="E44" s="19">
        <v>0</v>
      </c>
      <c r="F44" s="19">
        <v>9.8000000000000007</v>
      </c>
      <c r="G44" s="19">
        <v>9.8000000000000007</v>
      </c>
      <c r="H44" s="19">
        <v>0</v>
      </c>
      <c r="I44" s="19">
        <v>0</v>
      </c>
      <c r="J44" s="19">
        <v>0</v>
      </c>
    </row>
    <row r="45" spans="1:10" ht="78" customHeight="1">
      <c r="A45" s="16">
        <v>40</v>
      </c>
      <c r="B45" s="17" t="s">
        <v>331</v>
      </c>
      <c r="C45" s="21" t="s">
        <v>56</v>
      </c>
      <c r="D45" s="21" t="s">
        <v>24</v>
      </c>
      <c r="E45" s="19">
        <v>9924.2999999999993</v>
      </c>
      <c r="F45" s="19">
        <v>10124.299999999999</v>
      </c>
      <c r="G45" s="19">
        <v>10124.299999999999</v>
      </c>
      <c r="H45" s="19">
        <v>10779.5</v>
      </c>
      <c r="I45" s="19">
        <v>10094.5</v>
      </c>
      <c r="J45" s="19">
        <v>10182</v>
      </c>
    </row>
    <row r="46" spans="1:10" ht="117.75" customHeight="1">
      <c r="A46" s="16">
        <v>41</v>
      </c>
      <c r="B46" s="17" t="s">
        <v>57</v>
      </c>
      <c r="C46" s="21" t="s">
        <v>58</v>
      </c>
      <c r="D46" s="23"/>
      <c r="E46" s="19">
        <f>E54+E55+E56+E57+E58</f>
        <v>114870.7</v>
      </c>
      <c r="F46" s="19">
        <f t="shared" ref="F46:J46" si="12">F54+F55+F56+F57+F58</f>
        <v>83817.39999999998</v>
      </c>
      <c r="G46" s="19">
        <f t="shared" si="12"/>
        <v>130962.99999999999</v>
      </c>
      <c r="H46" s="19">
        <f t="shared" si="12"/>
        <v>110041.20000000001</v>
      </c>
      <c r="I46" s="19">
        <f t="shared" si="12"/>
        <v>107139.1</v>
      </c>
      <c r="J46" s="19">
        <f t="shared" si="12"/>
        <v>93625.8</v>
      </c>
    </row>
    <row r="47" spans="1:10" ht="96.75" customHeight="1">
      <c r="A47" s="16">
        <v>42</v>
      </c>
      <c r="B47" s="17" t="s">
        <v>18</v>
      </c>
      <c r="C47" s="21" t="s">
        <v>17</v>
      </c>
      <c r="D47" s="21" t="s">
        <v>81</v>
      </c>
      <c r="E47" s="19">
        <v>29004.1</v>
      </c>
      <c r="F47" s="19">
        <v>20694.099999999999</v>
      </c>
      <c r="G47" s="19">
        <v>29004.1</v>
      </c>
      <c r="H47" s="19">
        <v>26068.9</v>
      </c>
      <c r="I47" s="19">
        <v>25137.9</v>
      </c>
      <c r="J47" s="19">
        <v>24351.3</v>
      </c>
    </row>
    <row r="48" spans="1:10" ht="93.75">
      <c r="A48" s="16">
        <v>43</v>
      </c>
      <c r="B48" s="17" t="s">
        <v>19</v>
      </c>
      <c r="C48" s="21" t="s">
        <v>17</v>
      </c>
      <c r="D48" s="21" t="s">
        <v>82</v>
      </c>
      <c r="E48" s="25">
        <v>21465.3</v>
      </c>
      <c r="F48" s="25">
        <v>15451.4</v>
      </c>
      <c r="G48" s="19">
        <v>21465.3</v>
      </c>
      <c r="H48" s="19">
        <v>20474.400000000001</v>
      </c>
      <c r="I48" s="19">
        <v>20175.7</v>
      </c>
      <c r="J48" s="19">
        <v>19653.900000000001</v>
      </c>
    </row>
    <row r="49" spans="1:10" ht="97.5" customHeight="1">
      <c r="A49" s="16">
        <v>44</v>
      </c>
      <c r="B49" s="17" t="s">
        <v>20</v>
      </c>
      <c r="C49" s="21" t="s">
        <v>17</v>
      </c>
      <c r="D49" s="21" t="s">
        <v>83</v>
      </c>
      <c r="E49" s="25">
        <v>3800.5</v>
      </c>
      <c r="F49" s="25">
        <v>3395.3</v>
      </c>
      <c r="G49" s="19">
        <v>3800.5</v>
      </c>
      <c r="H49" s="19">
        <v>4050</v>
      </c>
      <c r="I49" s="19">
        <v>3628.9</v>
      </c>
      <c r="J49" s="19">
        <v>3065.9</v>
      </c>
    </row>
    <row r="50" spans="1:10" ht="95.25" customHeight="1">
      <c r="A50" s="16">
        <v>45</v>
      </c>
      <c r="B50" s="17" t="s">
        <v>21</v>
      </c>
      <c r="C50" s="21" t="s">
        <v>17</v>
      </c>
      <c r="D50" s="21" t="s">
        <v>84</v>
      </c>
      <c r="E50" s="25">
        <v>1419.3</v>
      </c>
      <c r="F50" s="25">
        <v>1160.2</v>
      </c>
      <c r="G50" s="19">
        <v>1419.3</v>
      </c>
      <c r="H50" s="19">
        <v>1441.9</v>
      </c>
      <c r="I50" s="19">
        <v>1305.7</v>
      </c>
      <c r="J50" s="19">
        <v>1305.7</v>
      </c>
    </row>
    <row r="51" spans="1:10" ht="93.75">
      <c r="A51" s="16">
        <v>46</v>
      </c>
      <c r="B51" s="17" t="s">
        <v>22</v>
      </c>
      <c r="C51" s="21" t="s">
        <v>17</v>
      </c>
      <c r="D51" s="21" t="s">
        <v>85</v>
      </c>
      <c r="E51" s="25">
        <v>10157.299999999999</v>
      </c>
      <c r="F51" s="25">
        <v>6926.7</v>
      </c>
      <c r="G51" s="19">
        <v>10157.299999999999</v>
      </c>
      <c r="H51" s="19">
        <v>9990.9</v>
      </c>
      <c r="I51" s="19">
        <v>9736.1</v>
      </c>
      <c r="J51" s="19">
        <v>9494.4</v>
      </c>
    </row>
    <row r="52" spans="1:10" ht="93.75">
      <c r="A52" s="16">
        <v>47</v>
      </c>
      <c r="B52" s="17" t="s">
        <v>23</v>
      </c>
      <c r="C52" s="21" t="s">
        <v>17</v>
      </c>
      <c r="D52" s="21" t="s">
        <v>86</v>
      </c>
      <c r="E52" s="25">
        <v>5310.9</v>
      </c>
      <c r="F52" s="25">
        <v>3796.6</v>
      </c>
      <c r="G52" s="19">
        <v>5310.9</v>
      </c>
      <c r="H52" s="19">
        <v>4919.5</v>
      </c>
      <c r="I52" s="19">
        <v>4859.2</v>
      </c>
      <c r="J52" s="19">
        <v>4659</v>
      </c>
    </row>
    <row r="53" spans="1:10" ht="131.25">
      <c r="A53" s="16">
        <v>48</v>
      </c>
      <c r="B53" s="17" t="s">
        <v>405</v>
      </c>
      <c r="C53" s="21" t="s">
        <v>17</v>
      </c>
      <c r="D53" s="21" t="s">
        <v>479</v>
      </c>
      <c r="E53" s="25">
        <v>1500</v>
      </c>
      <c r="F53" s="25">
        <v>1121.7</v>
      </c>
      <c r="G53" s="19">
        <v>1500</v>
      </c>
      <c r="H53" s="19">
        <v>1900</v>
      </c>
      <c r="I53" s="19">
        <v>1900</v>
      </c>
      <c r="J53" s="19">
        <v>1900</v>
      </c>
    </row>
    <row r="54" spans="1:10" ht="37.5">
      <c r="A54" s="16">
        <v>49</v>
      </c>
      <c r="B54" s="26"/>
      <c r="C54" s="23"/>
      <c r="D54" s="21" t="s">
        <v>112</v>
      </c>
      <c r="E54" s="19">
        <f>E47+E48+E49+E50+E51+E52+E53</f>
        <v>72657.399999999994</v>
      </c>
      <c r="F54" s="19">
        <f>F47+F48+F49+F50+F51+F52+F53</f>
        <v>52545.999999999993</v>
      </c>
      <c r="G54" s="19">
        <f>G47+G48+G49+G50+G51+G52+G53</f>
        <v>72657.399999999994</v>
      </c>
      <c r="H54" s="19">
        <f>H47+H48+H49+H50+H51+H52+H53</f>
        <v>68845.600000000006</v>
      </c>
      <c r="I54" s="19">
        <f t="shared" ref="I54:J54" si="13">I47+I48+I49+I50+I51+I52+I53</f>
        <v>66743.5</v>
      </c>
      <c r="J54" s="19">
        <f t="shared" si="13"/>
        <v>64430.2</v>
      </c>
    </row>
    <row r="55" spans="1:10" ht="122.25" customHeight="1">
      <c r="A55" s="16">
        <v>50</v>
      </c>
      <c r="B55" s="17" t="s">
        <v>453</v>
      </c>
      <c r="C55" s="21" t="s">
        <v>454</v>
      </c>
      <c r="D55" s="21" t="s">
        <v>24</v>
      </c>
      <c r="E55" s="19">
        <v>0</v>
      </c>
      <c r="F55" s="19">
        <v>713.7</v>
      </c>
      <c r="G55" s="19">
        <f>707.1+13865.1</f>
        <v>14572.2</v>
      </c>
      <c r="H55" s="19">
        <v>0</v>
      </c>
      <c r="I55" s="19">
        <v>0</v>
      </c>
      <c r="J55" s="19">
        <v>0</v>
      </c>
    </row>
    <row r="56" spans="1:10" ht="134.25" customHeight="1">
      <c r="A56" s="16">
        <v>51</v>
      </c>
      <c r="B56" s="17" t="s">
        <v>489</v>
      </c>
      <c r="C56" s="21" t="s">
        <v>459</v>
      </c>
      <c r="D56" s="21" t="s">
        <v>479</v>
      </c>
      <c r="E56" s="19">
        <v>0</v>
      </c>
      <c r="F56" s="19">
        <v>12.2</v>
      </c>
      <c r="G56" s="19">
        <v>0</v>
      </c>
      <c r="H56" s="19">
        <v>0</v>
      </c>
      <c r="I56" s="19">
        <v>0</v>
      </c>
      <c r="J56" s="19">
        <v>0</v>
      </c>
    </row>
    <row r="57" spans="1:10" ht="155.25" customHeight="1">
      <c r="A57" s="16">
        <v>52</v>
      </c>
      <c r="B57" s="26" t="s">
        <v>333</v>
      </c>
      <c r="C57" s="21" t="s">
        <v>332</v>
      </c>
      <c r="D57" s="21" t="s">
        <v>92</v>
      </c>
      <c r="E57" s="19">
        <v>35500</v>
      </c>
      <c r="F57" s="19">
        <v>22312.1</v>
      </c>
      <c r="G57" s="19">
        <v>35500</v>
      </c>
      <c r="H57" s="19">
        <v>33000</v>
      </c>
      <c r="I57" s="19">
        <v>32200</v>
      </c>
      <c r="J57" s="19">
        <v>21000</v>
      </c>
    </row>
    <row r="58" spans="1:10" ht="168.75">
      <c r="A58" s="16">
        <v>53</v>
      </c>
      <c r="B58" s="26" t="s">
        <v>286</v>
      </c>
      <c r="C58" s="21" t="s">
        <v>334</v>
      </c>
      <c r="D58" s="21" t="s">
        <v>24</v>
      </c>
      <c r="E58" s="19">
        <v>6713.3</v>
      </c>
      <c r="F58" s="19">
        <v>8233.4</v>
      </c>
      <c r="G58" s="19">
        <v>8233.4</v>
      </c>
      <c r="H58" s="19">
        <v>8195.6</v>
      </c>
      <c r="I58" s="19">
        <v>8195.6</v>
      </c>
      <c r="J58" s="19">
        <v>8195.6</v>
      </c>
    </row>
    <row r="59" spans="1:10" ht="37.5">
      <c r="A59" s="16">
        <v>54</v>
      </c>
      <c r="B59" s="17" t="s">
        <v>300</v>
      </c>
      <c r="C59" s="21" t="s">
        <v>77</v>
      </c>
      <c r="D59" s="21"/>
      <c r="E59" s="19">
        <f t="shared" ref="E59:J59" si="14">E60</f>
        <v>14362.2</v>
      </c>
      <c r="F59" s="19">
        <f t="shared" si="14"/>
        <v>13024.8</v>
      </c>
      <c r="G59" s="19">
        <f t="shared" si="14"/>
        <v>13591.6</v>
      </c>
      <c r="H59" s="19">
        <f t="shared" si="14"/>
        <v>13630</v>
      </c>
      <c r="I59" s="19">
        <f t="shared" si="14"/>
        <v>13630</v>
      </c>
      <c r="J59" s="19">
        <f t="shared" si="14"/>
        <v>13630</v>
      </c>
    </row>
    <row r="60" spans="1:10" ht="129" customHeight="1">
      <c r="A60" s="16">
        <v>55</v>
      </c>
      <c r="B60" s="17" t="s">
        <v>301</v>
      </c>
      <c r="C60" s="18" t="s">
        <v>15</v>
      </c>
      <c r="D60" s="18" t="s">
        <v>490</v>
      </c>
      <c r="E60" s="19">
        <v>14362.2</v>
      </c>
      <c r="F60" s="19">
        <v>13024.8</v>
      </c>
      <c r="G60" s="19">
        <v>13591.6</v>
      </c>
      <c r="H60" s="19">
        <v>13630</v>
      </c>
      <c r="I60" s="19">
        <v>13630</v>
      </c>
      <c r="J60" s="19">
        <v>13630</v>
      </c>
    </row>
    <row r="61" spans="1:10" ht="37.5">
      <c r="A61" s="16">
        <v>56</v>
      </c>
      <c r="B61" s="17" t="s">
        <v>302</v>
      </c>
      <c r="C61" s="18" t="s">
        <v>59</v>
      </c>
      <c r="D61" s="18"/>
      <c r="E61" s="19">
        <f>E62+E67+E94</f>
        <v>91755.3</v>
      </c>
      <c r="F61" s="19">
        <f>F62+F67+F94</f>
        <v>75761</v>
      </c>
      <c r="G61" s="19">
        <f>G62+G67+G94</f>
        <v>104522.9</v>
      </c>
      <c r="H61" s="19">
        <f>H67+H94+H62</f>
        <v>90064.5</v>
      </c>
      <c r="I61" s="19">
        <f>I67+I94+I62</f>
        <v>91433.2</v>
      </c>
      <c r="J61" s="19">
        <f>J67+J94+J62</f>
        <v>92815</v>
      </c>
    </row>
    <row r="62" spans="1:10" ht="131.25">
      <c r="A62" s="16">
        <v>57</v>
      </c>
      <c r="B62" s="17" t="s">
        <v>449</v>
      </c>
      <c r="C62" s="21" t="s">
        <v>385</v>
      </c>
      <c r="D62" s="21" t="s">
        <v>479</v>
      </c>
      <c r="E62" s="19">
        <v>74800</v>
      </c>
      <c r="F62" s="19">
        <v>56513.5</v>
      </c>
      <c r="G62" s="19">
        <v>84800</v>
      </c>
      <c r="H62" s="19">
        <v>89058.6</v>
      </c>
      <c r="I62" s="19">
        <v>90392.4</v>
      </c>
      <c r="J62" s="19">
        <v>91738.2</v>
      </c>
    </row>
    <row r="63" spans="1:10" ht="112.5">
      <c r="A63" s="16">
        <v>58</v>
      </c>
      <c r="B63" s="17" t="s">
        <v>303</v>
      </c>
      <c r="C63" s="21" t="s">
        <v>13</v>
      </c>
      <c r="D63" s="18" t="s">
        <v>87</v>
      </c>
      <c r="E63" s="19">
        <v>722.4</v>
      </c>
      <c r="F63" s="19">
        <v>341</v>
      </c>
      <c r="G63" s="19">
        <v>722.4</v>
      </c>
      <c r="H63" s="19">
        <v>673.4</v>
      </c>
      <c r="I63" s="19">
        <v>696.1</v>
      </c>
      <c r="J63" s="19">
        <v>719.5</v>
      </c>
    </row>
    <row r="64" spans="1:10" ht="150">
      <c r="A64" s="16">
        <v>59</v>
      </c>
      <c r="B64" s="17" t="s">
        <v>304</v>
      </c>
      <c r="C64" s="21" t="s">
        <v>13</v>
      </c>
      <c r="D64" s="24" t="s">
        <v>93</v>
      </c>
      <c r="E64" s="19">
        <v>13.8</v>
      </c>
      <c r="F64" s="19">
        <v>7.3</v>
      </c>
      <c r="G64" s="19">
        <v>13.8</v>
      </c>
      <c r="H64" s="19">
        <v>2.4</v>
      </c>
      <c r="I64" s="19">
        <v>2.4</v>
      </c>
      <c r="J64" s="19">
        <v>2.4</v>
      </c>
    </row>
    <row r="65" spans="1:10" ht="93.75">
      <c r="A65" s="16">
        <v>60</v>
      </c>
      <c r="B65" s="17" t="s">
        <v>305</v>
      </c>
      <c r="C65" s="21" t="s">
        <v>13</v>
      </c>
      <c r="D65" s="21" t="s">
        <v>81</v>
      </c>
      <c r="E65" s="19">
        <v>23.8</v>
      </c>
      <c r="F65" s="19">
        <v>18.8</v>
      </c>
      <c r="G65" s="19">
        <v>23.8</v>
      </c>
      <c r="H65" s="19">
        <v>24.7</v>
      </c>
      <c r="I65" s="19">
        <v>25.6</v>
      </c>
      <c r="J65" s="19">
        <v>26.5</v>
      </c>
    </row>
    <row r="66" spans="1:10" ht="93.75" customHeight="1">
      <c r="A66" s="16">
        <v>61</v>
      </c>
      <c r="B66" s="17" t="s">
        <v>306</v>
      </c>
      <c r="C66" s="21" t="s">
        <v>13</v>
      </c>
      <c r="D66" s="21" t="s">
        <v>83</v>
      </c>
      <c r="E66" s="19">
        <v>294.5</v>
      </c>
      <c r="F66" s="19">
        <v>212</v>
      </c>
      <c r="G66" s="19">
        <v>294.5</v>
      </c>
      <c r="H66" s="19">
        <v>305.39999999999998</v>
      </c>
      <c r="I66" s="19">
        <v>316.7</v>
      </c>
      <c r="J66" s="19">
        <v>328.4</v>
      </c>
    </row>
    <row r="67" spans="1:10" ht="37.5">
      <c r="A67" s="16">
        <v>62</v>
      </c>
      <c r="B67" s="26"/>
      <c r="C67" s="23"/>
      <c r="D67" s="21" t="s">
        <v>76</v>
      </c>
      <c r="E67" s="19">
        <f t="shared" ref="E67:J67" si="15">E63+E64+E65+E66</f>
        <v>1054.5</v>
      </c>
      <c r="F67" s="19">
        <f t="shared" si="15"/>
        <v>579.1</v>
      </c>
      <c r="G67" s="19">
        <f t="shared" si="15"/>
        <v>1054.5</v>
      </c>
      <c r="H67" s="19">
        <f t="shared" si="15"/>
        <v>1005.9</v>
      </c>
      <c r="I67" s="19">
        <f t="shared" si="15"/>
        <v>1040.8</v>
      </c>
      <c r="J67" s="19">
        <f t="shared" si="15"/>
        <v>1076.8</v>
      </c>
    </row>
    <row r="68" spans="1:10" ht="75">
      <c r="A68" s="16">
        <v>63</v>
      </c>
      <c r="B68" s="17" t="s">
        <v>307</v>
      </c>
      <c r="C68" s="21" t="s">
        <v>11</v>
      </c>
      <c r="D68" s="21" t="s">
        <v>24</v>
      </c>
      <c r="E68" s="19">
        <v>0</v>
      </c>
      <c r="F68" s="19">
        <v>14.7</v>
      </c>
      <c r="G68" s="19">
        <v>14.7</v>
      </c>
      <c r="H68" s="19">
        <v>0</v>
      </c>
      <c r="I68" s="19">
        <v>0</v>
      </c>
      <c r="J68" s="19">
        <v>0</v>
      </c>
    </row>
    <row r="69" spans="1:10" ht="75">
      <c r="A69" s="16">
        <v>64</v>
      </c>
      <c r="B69" s="17" t="s">
        <v>308</v>
      </c>
      <c r="C69" s="21" t="s">
        <v>12</v>
      </c>
      <c r="D69" s="21" t="s">
        <v>24</v>
      </c>
      <c r="E69" s="19">
        <v>0</v>
      </c>
      <c r="F69" s="19">
        <v>105.4</v>
      </c>
      <c r="G69" s="19">
        <v>105.4</v>
      </c>
      <c r="H69" s="19">
        <v>0</v>
      </c>
      <c r="I69" s="19">
        <v>0</v>
      </c>
      <c r="J69" s="19">
        <v>0</v>
      </c>
    </row>
    <row r="70" spans="1:10" ht="93.75">
      <c r="A70" s="16">
        <v>65</v>
      </c>
      <c r="B70" s="17" t="s">
        <v>309</v>
      </c>
      <c r="C70" s="21" t="s">
        <v>11</v>
      </c>
      <c r="D70" s="21" t="s">
        <v>88</v>
      </c>
      <c r="E70" s="19">
        <v>0</v>
      </c>
      <c r="F70" s="19">
        <v>0.1</v>
      </c>
      <c r="G70" s="19">
        <v>0.1</v>
      </c>
      <c r="H70" s="19">
        <v>0</v>
      </c>
      <c r="I70" s="19">
        <v>0</v>
      </c>
      <c r="J70" s="19">
        <v>0</v>
      </c>
    </row>
    <row r="71" spans="1:10" ht="96.75" customHeight="1">
      <c r="A71" s="16">
        <v>66</v>
      </c>
      <c r="B71" s="17" t="s">
        <v>310</v>
      </c>
      <c r="C71" s="21" t="s">
        <v>12</v>
      </c>
      <c r="D71" s="21" t="s">
        <v>89</v>
      </c>
      <c r="E71" s="19">
        <v>32.5</v>
      </c>
      <c r="F71" s="19">
        <v>142.5</v>
      </c>
      <c r="G71" s="19">
        <v>142.5</v>
      </c>
      <c r="H71" s="19">
        <v>0</v>
      </c>
      <c r="I71" s="19">
        <v>0</v>
      </c>
      <c r="J71" s="19">
        <v>0</v>
      </c>
    </row>
    <row r="72" spans="1:10" ht="97.5" customHeight="1">
      <c r="A72" s="16">
        <v>67</v>
      </c>
      <c r="B72" s="17" t="s">
        <v>480</v>
      </c>
      <c r="C72" s="21" t="s">
        <v>11</v>
      </c>
      <c r="D72" s="21" t="s">
        <v>450</v>
      </c>
      <c r="E72" s="19">
        <v>0</v>
      </c>
      <c r="F72" s="19">
        <v>0.2</v>
      </c>
      <c r="G72" s="19">
        <v>0.2</v>
      </c>
      <c r="H72" s="19">
        <v>0</v>
      </c>
      <c r="I72" s="19">
        <v>0</v>
      </c>
      <c r="J72" s="19">
        <v>0</v>
      </c>
    </row>
    <row r="73" spans="1:10" ht="97.5" customHeight="1">
      <c r="A73" s="16">
        <v>68</v>
      </c>
      <c r="B73" s="17" t="s">
        <v>455</v>
      </c>
      <c r="C73" s="21" t="s">
        <v>12</v>
      </c>
      <c r="D73" s="21" t="s">
        <v>450</v>
      </c>
      <c r="E73" s="19">
        <v>65</v>
      </c>
      <c r="F73" s="19">
        <v>65</v>
      </c>
      <c r="G73" s="19">
        <v>65</v>
      </c>
      <c r="H73" s="19">
        <v>0</v>
      </c>
      <c r="I73" s="19">
        <v>0</v>
      </c>
      <c r="J73" s="19">
        <v>0</v>
      </c>
    </row>
    <row r="74" spans="1:10" ht="131.25">
      <c r="A74" s="16">
        <v>69</v>
      </c>
      <c r="B74" s="17" t="s">
        <v>311</v>
      </c>
      <c r="C74" s="21" t="s">
        <v>11</v>
      </c>
      <c r="D74" s="21" t="s">
        <v>428</v>
      </c>
      <c r="E74" s="19">
        <v>13.7</v>
      </c>
      <c r="F74" s="19">
        <v>36.4</v>
      </c>
      <c r="G74" s="19">
        <v>36.4</v>
      </c>
      <c r="H74" s="19">
        <v>0</v>
      </c>
      <c r="I74" s="19">
        <v>0</v>
      </c>
      <c r="J74" s="19">
        <v>0</v>
      </c>
    </row>
    <row r="75" spans="1:10" ht="124.5" customHeight="1">
      <c r="A75" s="16">
        <v>70</v>
      </c>
      <c r="B75" s="17" t="s">
        <v>312</v>
      </c>
      <c r="C75" s="21" t="s">
        <v>12</v>
      </c>
      <c r="D75" s="21" t="s">
        <v>428</v>
      </c>
      <c r="E75" s="19">
        <v>64.099999999999994</v>
      </c>
      <c r="F75" s="19">
        <v>252.5</v>
      </c>
      <c r="G75" s="19">
        <v>252.5</v>
      </c>
      <c r="H75" s="19">
        <v>0</v>
      </c>
      <c r="I75" s="19">
        <v>0</v>
      </c>
      <c r="J75" s="19">
        <v>0</v>
      </c>
    </row>
    <row r="76" spans="1:10" ht="138.75" customHeight="1">
      <c r="A76" s="16">
        <v>71</v>
      </c>
      <c r="B76" s="17" t="s">
        <v>460</v>
      </c>
      <c r="C76" s="21" t="s">
        <v>11</v>
      </c>
      <c r="D76" s="21" t="s">
        <v>325</v>
      </c>
      <c r="E76" s="19">
        <v>0</v>
      </c>
      <c r="F76" s="19">
        <v>2</v>
      </c>
      <c r="G76" s="19">
        <v>2</v>
      </c>
      <c r="H76" s="19">
        <v>0</v>
      </c>
      <c r="I76" s="19">
        <v>0</v>
      </c>
      <c r="J76" s="19">
        <v>0</v>
      </c>
    </row>
    <row r="77" spans="1:10" ht="138.75" customHeight="1">
      <c r="A77" s="16">
        <v>72</v>
      </c>
      <c r="B77" s="17" t="s">
        <v>456</v>
      </c>
      <c r="C77" s="21" t="s">
        <v>12</v>
      </c>
      <c r="D77" s="21" t="s">
        <v>325</v>
      </c>
      <c r="E77" s="19">
        <v>127.8</v>
      </c>
      <c r="F77" s="19">
        <v>1423.7</v>
      </c>
      <c r="G77" s="19">
        <v>1423.7</v>
      </c>
      <c r="H77" s="19">
        <v>0</v>
      </c>
      <c r="I77" s="19">
        <v>0</v>
      </c>
      <c r="J77" s="19">
        <v>0</v>
      </c>
    </row>
    <row r="78" spans="1:10" ht="75">
      <c r="A78" s="16">
        <v>73</v>
      </c>
      <c r="B78" s="17" t="s">
        <v>335</v>
      </c>
      <c r="C78" s="21" t="s">
        <v>12</v>
      </c>
      <c r="D78" s="21" t="s">
        <v>91</v>
      </c>
      <c r="E78" s="19">
        <v>0</v>
      </c>
      <c r="F78" s="19">
        <v>141.5</v>
      </c>
      <c r="G78" s="19">
        <v>141.5</v>
      </c>
      <c r="H78" s="19">
        <v>0</v>
      </c>
      <c r="I78" s="19">
        <v>0</v>
      </c>
      <c r="J78" s="19">
        <v>0</v>
      </c>
    </row>
    <row r="79" spans="1:10" ht="131.25">
      <c r="A79" s="16">
        <v>74</v>
      </c>
      <c r="B79" s="17" t="s">
        <v>313</v>
      </c>
      <c r="C79" s="21" t="s">
        <v>11</v>
      </c>
      <c r="D79" s="21" t="s">
        <v>90</v>
      </c>
      <c r="E79" s="19">
        <v>14237</v>
      </c>
      <c r="F79" s="19">
        <v>14399.8</v>
      </c>
      <c r="G79" s="19">
        <v>14399.8</v>
      </c>
      <c r="H79" s="19">
        <v>0</v>
      </c>
      <c r="I79" s="19">
        <v>0</v>
      </c>
      <c r="J79" s="19">
        <v>0</v>
      </c>
    </row>
    <row r="80" spans="1:10" ht="131.25">
      <c r="A80" s="16">
        <v>75</v>
      </c>
      <c r="B80" s="17" t="s">
        <v>314</v>
      </c>
      <c r="C80" s="21" t="s">
        <v>12</v>
      </c>
      <c r="D80" s="21" t="s">
        <v>90</v>
      </c>
      <c r="E80" s="19">
        <v>7.7</v>
      </c>
      <c r="F80" s="19">
        <v>7.7</v>
      </c>
      <c r="G80" s="19">
        <v>7.7</v>
      </c>
      <c r="H80" s="19">
        <v>0</v>
      </c>
      <c r="I80" s="19">
        <v>0</v>
      </c>
      <c r="J80" s="19">
        <v>0</v>
      </c>
    </row>
    <row r="81" spans="1:10" ht="112.5">
      <c r="A81" s="16">
        <v>76</v>
      </c>
      <c r="B81" s="17" t="s">
        <v>481</v>
      </c>
      <c r="C81" s="21" t="s">
        <v>11</v>
      </c>
      <c r="D81" s="21" t="s">
        <v>92</v>
      </c>
      <c r="E81" s="19">
        <v>0</v>
      </c>
      <c r="F81" s="19">
        <v>0.5</v>
      </c>
      <c r="G81" s="19">
        <v>0.5</v>
      </c>
      <c r="H81" s="19">
        <v>0</v>
      </c>
      <c r="I81" s="19">
        <v>0</v>
      </c>
      <c r="J81" s="19">
        <v>0</v>
      </c>
    </row>
    <row r="82" spans="1:10" ht="93.75">
      <c r="A82" s="16">
        <v>77</v>
      </c>
      <c r="B82" s="17" t="s">
        <v>457</v>
      </c>
      <c r="C82" s="21" t="s">
        <v>11</v>
      </c>
      <c r="D82" s="21" t="s">
        <v>94</v>
      </c>
      <c r="E82" s="19">
        <v>1.3</v>
      </c>
      <c r="F82" s="19">
        <v>1.3</v>
      </c>
      <c r="G82" s="19">
        <v>1.3</v>
      </c>
      <c r="H82" s="19">
        <v>0</v>
      </c>
      <c r="I82" s="19">
        <v>0</v>
      </c>
      <c r="J82" s="19">
        <v>0</v>
      </c>
    </row>
    <row r="83" spans="1:10" ht="112.5">
      <c r="A83" s="16">
        <v>78</v>
      </c>
      <c r="B83" s="17" t="s">
        <v>315</v>
      </c>
      <c r="C83" s="21" t="s">
        <v>11</v>
      </c>
      <c r="D83" s="21" t="s">
        <v>87</v>
      </c>
      <c r="E83" s="19">
        <v>13</v>
      </c>
      <c r="F83" s="19">
        <v>62.5</v>
      </c>
      <c r="G83" s="19">
        <v>62.5</v>
      </c>
      <c r="H83" s="19">
        <v>0</v>
      </c>
      <c r="I83" s="19">
        <v>0</v>
      </c>
      <c r="J83" s="19">
        <v>0</v>
      </c>
    </row>
    <row r="84" spans="1:10" ht="150">
      <c r="A84" s="16">
        <v>79</v>
      </c>
      <c r="B84" s="17" t="s">
        <v>316</v>
      </c>
      <c r="C84" s="21" t="s">
        <v>11</v>
      </c>
      <c r="D84" s="21" t="s">
        <v>93</v>
      </c>
      <c r="E84" s="19">
        <v>17.600000000000001</v>
      </c>
      <c r="F84" s="19">
        <v>20.7</v>
      </c>
      <c r="G84" s="19">
        <v>20.7</v>
      </c>
      <c r="H84" s="19">
        <v>0</v>
      </c>
      <c r="I84" s="19">
        <v>0</v>
      </c>
      <c r="J84" s="19">
        <v>0</v>
      </c>
    </row>
    <row r="85" spans="1:10" ht="150">
      <c r="A85" s="16">
        <v>80</v>
      </c>
      <c r="B85" s="17" t="s">
        <v>317</v>
      </c>
      <c r="C85" s="21" t="s">
        <v>12</v>
      </c>
      <c r="D85" s="21" t="s">
        <v>93</v>
      </c>
      <c r="E85" s="19">
        <v>868.5</v>
      </c>
      <c r="F85" s="19">
        <v>1313</v>
      </c>
      <c r="G85" s="19">
        <v>1313</v>
      </c>
      <c r="H85" s="19">
        <v>0</v>
      </c>
      <c r="I85" s="19">
        <v>0</v>
      </c>
      <c r="J85" s="19">
        <v>0</v>
      </c>
    </row>
    <row r="86" spans="1:10" ht="93.75">
      <c r="A86" s="16">
        <v>81</v>
      </c>
      <c r="B86" s="17" t="s">
        <v>318</v>
      </c>
      <c r="C86" s="21" t="s">
        <v>11</v>
      </c>
      <c r="D86" s="21" t="s">
        <v>81</v>
      </c>
      <c r="E86" s="19">
        <v>229.8</v>
      </c>
      <c r="F86" s="19">
        <v>229.7</v>
      </c>
      <c r="G86" s="19">
        <v>229.7</v>
      </c>
      <c r="H86" s="19">
        <v>0</v>
      </c>
      <c r="I86" s="19">
        <v>0</v>
      </c>
      <c r="J86" s="19">
        <v>0</v>
      </c>
    </row>
    <row r="87" spans="1:10" ht="93.75">
      <c r="A87" s="16">
        <v>82</v>
      </c>
      <c r="B87" s="17" t="s">
        <v>319</v>
      </c>
      <c r="C87" s="21" t="s">
        <v>12</v>
      </c>
      <c r="D87" s="21" t="s">
        <v>81</v>
      </c>
      <c r="E87" s="19">
        <v>17.3</v>
      </c>
      <c r="F87" s="19">
        <v>153.4</v>
      </c>
      <c r="G87" s="19">
        <v>153.4</v>
      </c>
      <c r="H87" s="19">
        <v>0</v>
      </c>
      <c r="I87" s="19">
        <v>0</v>
      </c>
      <c r="J87" s="19">
        <v>0</v>
      </c>
    </row>
    <row r="88" spans="1:10" ht="93.75">
      <c r="A88" s="16">
        <v>83</v>
      </c>
      <c r="B88" s="17" t="s">
        <v>320</v>
      </c>
      <c r="C88" s="21" t="s">
        <v>11</v>
      </c>
      <c r="D88" s="21" t="s">
        <v>82</v>
      </c>
      <c r="E88" s="19">
        <v>201.4</v>
      </c>
      <c r="F88" s="19">
        <v>201.4</v>
      </c>
      <c r="G88" s="19">
        <v>201.4</v>
      </c>
      <c r="H88" s="19">
        <v>0</v>
      </c>
      <c r="I88" s="19">
        <v>0</v>
      </c>
      <c r="J88" s="19">
        <v>0</v>
      </c>
    </row>
    <row r="89" spans="1:10" ht="93.75">
      <c r="A89" s="16">
        <v>84</v>
      </c>
      <c r="B89" s="17" t="s">
        <v>321</v>
      </c>
      <c r="C89" s="21" t="s">
        <v>12</v>
      </c>
      <c r="D89" s="21" t="s">
        <v>82</v>
      </c>
      <c r="E89" s="19">
        <v>2.5</v>
      </c>
      <c r="F89" s="19">
        <v>2.5</v>
      </c>
      <c r="G89" s="19">
        <v>2.5</v>
      </c>
      <c r="H89" s="19">
        <v>0</v>
      </c>
      <c r="I89" s="19">
        <v>0</v>
      </c>
      <c r="J89" s="19">
        <v>0</v>
      </c>
    </row>
    <row r="90" spans="1:10" ht="99" customHeight="1">
      <c r="A90" s="16">
        <v>85</v>
      </c>
      <c r="B90" s="17" t="s">
        <v>482</v>
      </c>
      <c r="C90" s="21" t="s">
        <v>12</v>
      </c>
      <c r="D90" s="21" t="s">
        <v>83</v>
      </c>
      <c r="E90" s="19">
        <v>0</v>
      </c>
      <c r="F90" s="19">
        <v>54</v>
      </c>
      <c r="G90" s="19">
        <v>54</v>
      </c>
      <c r="H90" s="19">
        <v>0</v>
      </c>
      <c r="I90" s="19">
        <v>0</v>
      </c>
      <c r="J90" s="19">
        <v>0</v>
      </c>
    </row>
    <row r="91" spans="1:10" ht="96.75" customHeight="1">
      <c r="A91" s="16">
        <v>86</v>
      </c>
      <c r="B91" s="17" t="s">
        <v>322</v>
      </c>
      <c r="C91" s="21" t="s">
        <v>11</v>
      </c>
      <c r="D91" s="21" t="s">
        <v>84</v>
      </c>
      <c r="E91" s="19">
        <v>1.6</v>
      </c>
      <c r="F91" s="19">
        <v>26.1</v>
      </c>
      <c r="G91" s="19">
        <v>26.1</v>
      </c>
      <c r="H91" s="19">
        <v>0</v>
      </c>
      <c r="I91" s="19">
        <v>0</v>
      </c>
      <c r="J91" s="19">
        <v>0</v>
      </c>
    </row>
    <row r="92" spans="1:10" ht="93.75">
      <c r="A92" s="16">
        <v>87</v>
      </c>
      <c r="B92" s="17" t="s">
        <v>323</v>
      </c>
      <c r="C92" s="21" t="s">
        <v>11</v>
      </c>
      <c r="D92" s="21" t="s">
        <v>86</v>
      </c>
      <c r="E92" s="19">
        <v>0</v>
      </c>
      <c r="F92" s="19">
        <v>1.8</v>
      </c>
      <c r="G92" s="19">
        <v>1.8</v>
      </c>
      <c r="H92" s="19">
        <v>0</v>
      </c>
      <c r="I92" s="19">
        <v>0</v>
      </c>
      <c r="J92" s="19">
        <v>0</v>
      </c>
    </row>
    <row r="93" spans="1:10" ht="93.75">
      <c r="A93" s="16">
        <v>88</v>
      </c>
      <c r="B93" s="17" t="s">
        <v>324</v>
      </c>
      <c r="C93" s="21" t="s">
        <v>12</v>
      </c>
      <c r="D93" s="21" t="s">
        <v>86</v>
      </c>
      <c r="E93" s="19">
        <v>0</v>
      </c>
      <c r="F93" s="19">
        <v>10</v>
      </c>
      <c r="G93" s="19">
        <v>10</v>
      </c>
      <c r="H93" s="19">
        <v>0</v>
      </c>
      <c r="I93" s="19">
        <v>0</v>
      </c>
      <c r="J93" s="19">
        <v>0</v>
      </c>
    </row>
    <row r="94" spans="1:10" ht="37.5">
      <c r="A94" s="16">
        <v>89</v>
      </c>
      <c r="B94" s="26"/>
      <c r="C94" s="23"/>
      <c r="D94" s="21" t="s">
        <v>111</v>
      </c>
      <c r="E94" s="19">
        <f>SUM(E68:E93)</f>
        <v>15900.8</v>
      </c>
      <c r="F94" s="19">
        <f>SUM(F68:F93)</f>
        <v>18668.400000000001</v>
      </c>
      <c r="G94" s="19">
        <f t="shared" ref="G94:J94" si="16">SUM(G68:G93)</f>
        <v>18668.400000000001</v>
      </c>
      <c r="H94" s="19">
        <f t="shared" si="16"/>
        <v>0</v>
      </c>
      <c r="I94" s="19">
        <f t="shared" si="16"/>
        <v>0</v>
      </c>
      <c r="J94" s="19">
        <f t="shared" si="16"/>
        <v>0</v>
      </c>
    </row>
    <row r="95" spans="1:10" ht="37.5">
      <c r="A95" s="16">
        <v>90</v>
      </c>
      <c r="B95" s="17" t="s">
        <v>68</v>
      </c>
      <c r="C95" s="21" t="s">
        <v>69</v>
      </c>
      <c r="D95" s="21"/>
      <c r="E95" s="19">
        <f>E96+E100+E101+E102+E103+E104</f>
        <v>79205</v>
      </c>
      <c r="F95" s="19">
        <f t="shared" ref="F95:J95" si="17">F96+F100+F101+F102+F103+F104</f>
        <v>70028.800000000003</v>
      </c>
      <c r="G95" s="19">
        <f t="shared" si="17"/>
        <v>154604.29999999999</v>
      </c>
      <c r="H95" s="19">
        <f t="shared" si="17"/>
        <v>57787.199999999997</v>
      </c>
      <c r="I95" s="19">
        <f t="shared" si="17"/>
        <v>56355.299999999996</v>
      </c>
      <c r="J95" s="19">
        <f t="shared" si="17"/>
        <v>55748.9</v>
      </c>
    </row>
    <row r="96" spans="1:10" ht="131.25">
      <c r="A96" s="16">
        <v>91</v>
      </c>
      <c r="B96" s="17" t="s">
        <v>60</v>
      </c>
      <c r="C96" s="21" t="s">
        <v>64</v>
      </c>
      <c r="D96" s="18" t="s">
        <v>24</v>
      </c>
      <c r="E96" s="19">
        <v>36175.699999999997</v>
      </c>
      <c r="F96" s="19">
        <v>7271.4</v>
      </c>
      <c r="G96" s="25">
        <v>85575.7</v>
      </c>
      <c r="H96" s="19">
        <v>5627.6</v>
      </c>
      <c r="I96" s="19">
        <v>4195.7</v>
      </c>
      <c r="J96" s="19">
        <v>3589.3</v>
      </c>
    </row>
    <row r="97" spans="1:10" ht="168.75">
      <c r="A97" s="16">
        <v>92</v>
      </c>
      <c r="B97" s="17" t="s">
        <v>462</v>
      </c>
      <c r="C97" s="21" t="s">
        <v>461</v>
      </c>
      <c r="D97" s="18" t="s">
        <v>380</v>
      </c>
      <c r="E97" s="19">
        <v>0</v>
      </c>
      <c r="F97" s="19">
        <v>28.7</v>
      </c>
      <c r="G97" s="25">
        <v>28.7</v>
      </c>
      <c r="H97" s="19">
        <v>0</v>
      </c>
      <c r="I97" s="19">
        <v>0</v>
      </c>
      <c r="J97" s="19">
        <v>0</v>
      </c>
    </row>
    <row r="98" spans="1:10" ht="112.5">
      <c r="A98" s="16">
        <v>93</v>
      </c>
      <c r="B98" s="17" t="s">
        <v>463</v>
      </c>
      <c r="C98" s="21" t="s">
        <v>461</v>
      </c>
      <c r="D98" s="24" t="s">
        <v>85</v>
      </c>
      <c r="E98" s="19">
        <v>0</v>
      </c>
      <c r="F98" s="19">
        <v>18.100000000000001</v>
      </c>
      <c r="G98" s="25">
        <v>18.100000000000001</v>
      </c>
      <c r="H98" s="19">
        <v>0</v>
      </c>
      <c r="I98" s="19">
        <v>0</v>
      </c>
      <c r="J98" s="19">
        <v>0</v>
      </c>
    </row>
    <row r="99" spans="1:10" ht="135.75" customHeight="1">
      <c r="A99" s="16">
        <v>94</v>
      </c>
      <c r="B99" s="17" t="s">
        <v>483</v>
      </c>
      <c r="C99" s="21" t="s">
        <v>484</v>
      </c>
      <c r="D99" s="24" t="s">
        <v>325</v>
      </c>
      <c r="E99" s="19">
        <v>879.3</v>
      </c>
      <c r="F99" s="19">
        <v>931.8</v>
      </c>
      <c r="G99" s="25">
        <v>931.8</v>
      </c>
      <c r="H99" s="19">
        <v>0</v>
      </c>
      <c r="I99" s="19">
        <v>0</v>
      </c>
      <c r="J99" s="19">
        <v>0</v>
      </c>
    </row>
    <row r="100" spans="1:10" ht="37.5">
      <c r="A100" s="16">
        <v>95</v>
      </c>
      <c r="B100" s="17"/>
      <c r="C100" s="21"/>
      <c r="D100" s="21" t="s">
        <v>388</v>
      </c>
      <c r="E100" s="25">
        <f>SUM(E97:E99)</f>
        <v>879.3</v>
      </c>
      <c r="F100" s="25">
        <f t="shared" ref="F100:J100" si="18">SUM(F97:F99)</f>
        <v>978.59999999999991</v>
      </c>
      <c r="G100" s="25">
        <f t="shared" si="18"/>
        <v>978.59999999999991</v>
      </c>
      <c r="H100" s="25">
        <f t="shared" si="18"/>
        <v>0</v>
      </c>
      <c r="I100" s="25">
        <f t="shared" si="18"/>
        <v>0</v>
      </c>
      <c r="J100" s="25">
        <f t="shared" si="18"/>
        <v>0</v>
      </c>
    </row>
    <row r="101" spans="1:10" ht="75">
      <c r="A101" s="16">
        <v>96</v>
      </c>
      <c r="B101" s="17" t="s">
        <v>61</v>
      </c>
      <c r="C101" s="21" t="s">
        <v>65</v>
      </c>
      <c r="D101" s="18" t="s">
        <v>24</v>
      </c>
      <c r="E101" s="19">
        <v>40000</v>
      </c>
      <c r="F101" s="19">
        <v>58571.199999999997</v>
      </c>
      <c r="G101" s="25">
        <v>64378.6</v>
      </c>
      <c r="H101" s="19">
        <v>44577.9</v>
      </c>
      <c r="I101" s="19">
        <v>44577.9</v>
      </c>
      <c r="J101" s="19">
        <v>44577.9</v>
      </c>
    </row>
    <row r="102" spans="1:10" ht="81" customHeight="1">
      <c r="A102" s="16">
        <v>97</v>
      </c>
      <c r="B102" s="17" t="s">
        <v>62</v>
      </c>
      <c r="C102" s="21" t="s">
        <v>66</v>
      </c>
      <c r="D102" s="18" t="s">
        <v>24</v>
      </c>
      <c r="E102" s="19">
        <v>150</v>
      </c>
      <c r="F102" s="19">
        <v>0</v>
      </c>
      <c r="G102" s="25">
        <v>150</v>
      </c>
      <c r="H102" s="19">
        <v>1389</v>
      </c>
      <c r="I102" s="19">
        <v>1389</v>
      </c>
      <c r="J102" s="19">
        <v>1389</v>
      </c>
    </row>
    <row r="103" spans="1:10" ht="114.75" customHeight="1">
      <c r="A103" s="16">
        <v>98</v>
      </c>
      <c r="B103" s="17" t="s">
        <v>63</v>
      </c>
      <c r="C103" s="21" t="s">
        <v>67</v>
      </c>
      <c r="D103" s="18" t="s">
        <v>24</v>
      </c>
      <c r="E103" s="19">
        <v>2000</v>
      </c>
      <c r="F103" s="19">
        <v>3207.6</v>
      </c>
      <c r="G103" s="25">
        <v>3521.4</v>
      </c>
      <c r="H103" s="19">
        <v>3314.5</v>
      </c>
      <c r="I103" s="19">
        <v>3314.5</v>
      </c>
      <c r="J103" s="19">
        <v>3314.5</v>
      </c>
    </row>
    <row r="104" spans="1:10" ht="75">
      <c r="A104" s="16">
        <v>99</v>
      </c>
      <c r="B104" s="17" t="s">
        <v>406</v>
      </c>
      <c r="C104" s="21" t="s">
        <v>407</v>
      </c>
      <c r="D104" s="18" t="s">
        <v>24</v>
      </c>
      <c r="E104" s="19">
        <v>0</v>
      </c>
      <c r="F104" s="19">
        <v>0</v>
      </c>
      <c r="G104" s="19">
        <v>0</v>
      </c>
      <c r="H104" s="19">
        <v>2878.2</v>
      </c>
      <c r="I104" s="19">
        <v>2878.2</v>
      </c>
      <c r="J104" s="19">
        <v>2878.2</v>
      </c>
    </row>
    <row r="105" spans="1:10">
      <c r="A105" s="16">
        <v>100</v>
      </c>
      <c r="B105" s="27" t="s">
        <v>70</v>
      </c>
      <c r="C105" s="21" t="s">
        <v>78</v>
      </c>
      <c r="D105" s="21"/>
      <c r="E105" s="19">
        <f t="shared" ref="E105:J105" si="19">E284</f>
        <v>40330.799999999996</v>
      </c>
      <c r="F105" s="19">
        <f t="shared" si="19"/>
        <v>52546.5</v>
      </c>
      <c r="G105" s="19">
        <f t="shared" si="19"/>
        <v>70564.60000000002</v>
      </c>
      <c r="H105" s="19">
        <f t="shared" si="19"/>
        <v>27660.399999999994</v>
      </c>
      <c r="I105" s="19">
        <f t="shared" si="19"/>
        <v>23074.9</v>
      </c>
      <c r="J105" s="19">
        <f t="shared" si="19"/>
        <v>26842.6</v>
      </c>
    </row>
    <row r="106" spans="1:10" ht="192" customHeight="1">
      <c r="A106" s="16">
        <v>101</v>
      </c>
      <c r="B106" s="27" t="s">
        <v>192</v>
      </c>
      <c r="C106" s="28" t="s">
        <v>208</v>
      </c>
      <c r="D106" s="21" t="s">
        <v>281</v>
      </c>
      <c r="E106" s="19">
        <v>0</v>
      </c>
      <c r="F106" s="19">
        <v>-15</v>
      </c>
      <c r="G106" s="19">
        <v>0</v>
      </c>
      <c r="H106" s="19">
        <v>0</v>
      </c>
      <c r="I106" s="19">
        <v>0</v>
      </c>
      <c r="J106" s="19">
        <v>0</v>
      </c>
    </row>
    <row r="107" spans="1:10" ht="117" customHeight="1">
      <c r="A107" s="16">
        <v>102</v>
      </c>
      <c r="B107" s="27" t="s">
        <v>408</v>
      </c>
      <c r="C107" s="28" t="s">
        <v>227</v>
      </c>
      <c r="D107" s="18" t="s">
        <v>282</v>
      </c>
      <c r="E107" s="19">
        <v>0</v>
      </c>
      <c r="F107" s="19">
        <v>29.5</v>
      </c>
      <c r="G107" s="19">
        <v>30</v>
      </c>
      <c r="H107" s="19">
        <v>0</v>
      </c>
      <c r="I107" s="19">
        <v>0</v>
      </c>
      <c r="J107" s="19">
        <v>0</v>
      </c>
    </row>
    <row r="108" spans="1:10" ht="117" customHeight="1">
      <c r="A108" s="16">
        <v>103</v>
      </c>
      <c r="B108" s="29" t="s">
        <v>409</v>
      </c>
      <c r="C108" s="30" t="s">
        <v>231</v>
      </c>
      <c r="D108" s="18" t="s">
        <v>282</v>
      </c>
      <c r="E108" s="19">
        <v>0</v>
      </c>
      <c r="F108" s="19">
        <v>7.5</v>
      </c>
      <c r="G108" s="19">
        <v>7.5</v>
      </c>
      <c r="H108" s="19">
        <v>90</v>
      </c>
      <c r="I108" s="19">
        <v>85</v>
      </c>
      <c r="J108" s="19">
        <v>80</v>
      </c>
    </row>
    <row r="109" spans="1:10" ht="151.5" customHeight="1">
      <c r="A109" s="16">
        <v>104</v>
      </c>
      <c r="B109" s="29" t="s">
        <v>410</v>
      </c>
      <c r="C109" s="30" t="s">
        <v>238</v>
      </c>
      <c r="D109" s="18" t="s">
        <v>282</v>
      </c>
      <c r="E109" s="19"/>
      <c r="F109" s="19">
        <v>278</v>
      </c>
      <c r="G109" s="19">
        <v>500</v>
      </c>
      <c r="H109" s="19">
        <v>0</v>
      </c>
      <c r="I109" s="19">
        <v>0</v>
      </c>
      <c r="J109" s="19">
        <v>0</v>
      </c>
    </row>
    <row r="110" spans="1:10" ht="115.5" customHeight="1">
      <c r="A110" s="16">
        <v>105</v>
      </c>
      <c r="B110" s="29" t="s">
        <v>411</v>
      </c>
      <c r="C110" s="30" t="s">
        <v>211</v>
      </c>
      <c r="D110" s="18" t="s">
        <v>282</v>
      </c>
      <c r="E110" s="19"/>
      <c r="F110" s="19">
        <v>641.79999999999995</v>
      </c>
      <c r="G110" s="19">
        <v>950</v>
      </c>
      <c r="H110" s="19">
        <v>310</v>
      </c>
      <c r="I110" s="19">
        <v>300</v>
      </c>
      <c r="J110" s="19">
        <v>290</v>
      </c>
    </row>
    <row r="111" spans="1:10" ht="135.75" customHeight="1">
      <c r="A111" s="16">
        <v>106</v>
      </c>
      <c r="B111" s="29" t="s">
        <v>412</v>
      </c>
      <c r="C111" s="31" t="s">
        <v>250</v>
      </c>
      <c r="D111" s="18" t="s">
        <v>282</v>
      </c>
      <c r="E111" s="19"/>
      <c r="F111" s="19">
        <v>1.5</v>
      </c>
      <c r="G111" s="19">
        <v>1.5</v>
      </c>
      <c r="H111" s="19">
        <v>270</v>
      </c>
      <c r="I111" s="19">
        <v>230</v>
      </c>
      <c r="J111" s="19">
        <v>210</v>
      </c>
    </row>
    <row r="112" spans="1:10" ht="189" customHeight="1">
      <c r="A112" s="16">
        <v>107</v>
      </c>
      <c r="B112" s="29" t="s">
        <v>193</v>
      </c>
      <c r="C112" s="31" t="s">
        <v>208</v>
      </c>
      <c r="D112" s="18" t="s">
        <v>282</v>
      </c>
      <c r="E112" s="19">
        <v>0</v>
      </c>
      <c r="F112" s="19">
        <v>752.4</v>
      </c>
      <c r="G112" s="19">
        <v>900</v>
      </c>
      <c r="H112" s="19">
        <v>0</v>
      </c>
      <c r="I112" s="19">
        <v>0</v>
      </c>
      <c r="J112" s="19">
        <v>0</v>
      </c>
    </row>
    <row r="113" spans="1:10" ht="114" customHeight="1">
      <c r="A113" s="16">
        <v>108</v>
      </c>
      <c r="B113" s="27" t="s">
        <v>356</v>
      </c>
      <c r="C113" s="30" t="s">
        <v>211</v>
      </c>
      <c r="D113" s="21" t="s">
        <v>283</v>
      </c>
      <c r="E113" s="19">
        <v>1.5</v>
      </c>
      <c r="F113" s="19">
        <v>2.2999999999999998</v>
      </c>
      <c r="G113" s="19">
        <v>2.2999999999999998</v>
      </c>
      <c r="H113" s="19">
        <v>2</v>
      </c>
      <c r="I113" s="19">
        <v>2</v>
      </c>
      <c r="J113" s="19">
        <v>2</v>
      </c>
    </row>
    <row r="114" spans="1:10" ht="180.75" customHeight="1">
      <c r="A114" s="16">
        <v>109</v>
      </c>
      <c r="B114" s="27" t="s">
        <v>194</v>
      </c>
      <c r="C114" s="28" t="s">
        <v>208</v>
      </c>
      <c r="D114" s="21" t="s">
        <v>283</v>
      </c>
      <c r="E114" s="19">
        <v>0</v>
      </c>
      <c r="F114" s="19">
        <v>114.6</v>
      </c>
      <c r="G114" s="19">
        <v>114.6</v>
      </c>
      <c r="H114" s="19">
        <v>0</v>
      </c>
      <c r="I114" s="19">
        <v>0</v>
      </c>
      <c r="J114" s="19">
        <v>0</v>
      </c>
    </row>
    <row r="115" spans="1:10" ht="155.25" customHeight="1">
      <c r="A115" s="16">
        <v>110</v>
      </c>
      <c r="B115" s="29" t="s">
        <v>357</v>
      </c>
      <c r="C115" s="30" t="s">
        <v>358</v>
      </c>
      <c r="D115" s="21" t="s">
        <v>283</v>
      </c>
      <c r="E115" s="19">
        <v>13.2</v>
      </c>
      <c r="F115" s="19">
        <v>2.7</v>
      </c>
      <c r="G115" s="19">
        <v>13.2</v>
      </c>
      <c r="H115" s="19">
        <v>35.299999999999997</v>
      </c>
      <c r="I115" s="19">
        <v>35.299999999999997</v>
      </c>
      <c r="J115" s="19">
        <v>35.299999999999997</v>
      </c>
    </row>
    <row r="116" spans="1:10" ht="117.75" customHeight="1">
      <c r="A116" s="16">
        <v>111</v>
      </c>
      <c r="B116" s="27" t="s">
        <v>195</v>
      </c>
      <c r="C116" s="28" t="s">
        <v>209</v>
      </c>
      <c r="D116" s="21" t="s">
        <v>284</v>
      </c>
      <c r="E116" s="19">
        <v>0</v>
      </c>
      <c r="F116" s="19">
        <v>100</v>
      </c>
      <c r="G116" s="19">
        <v>100</v>
      </c>
      <c r="H116" s="19">
        <v>40</v>
      </c>
      <c r="I116" s="19">
        <v>40</v>
      </c>
      <c r="J116" s="19">
        <v>40</v>
      </c>
    </row>
    <row r="117" spans="1:10" ht="151.5" customHeight="1">
      <c r="A117" s="16">
        <v>112</v>
      </c>
      <c r="B117" s="27" t="s">
        <v>473</v>
      </c>
      <c r="C117" s="32" t="s">
        <v>245</v>
      </c>
      <c r="D117" s="21" t="s">
        <v>284</v>
      </c>
      <c r="E117" s="19">
        <v>0</v>
      </c>
      <c r="F117" s="19">
        <v>10</v>
      </c>
      <c r="G117" s="19">
        <v>10</v>
      </c>
      <c r="H117" s="19">
        <v>0</v>
      </c>
      <c r="I117" s="19">
        <v>0</v>
      </c>
      <c r="J117" s="19">
        <v>0</v>
      </c>
    </row>
    <row r="118" spans="1:10" ht="153" customHeight="1">
      <c r="A118" s="16">
        <v>113</v>
      </c>
      <c r="B118" s="27" t="s">
        <v>360</v>
      </c>
      <c r="C118" s="32" t="s">
        <v>474</v>
      </c>
      <c r="D118" s="21" t="s">
        <v>284</v>
      </c>
      <c r="E118" s="19">
        <v>0</v>
      </c>
      <c r="F118" s="19">
        <v>88.1</v>
      </c>
      <c r="G118" s="19">
        <v>88.1</v>
      </c>
      <c r="H118" s="19">
        <v>40</v>
      </c>
      <c r="I118" s="19">
        <v>40</v>
      </c>
      <c r="J118" s="19">
        <v>40</v>
      </c>
    </row>
    <row r="119" spans="1:10" ht="116.25" customHeight="1">
      <c r="A119" s="16">
        <v>114</v>
      </c>
      <c r="B119" s="27" t="s">
        <v>359</v>
      </c>
      <c r="C119" s="32" t="s">
        <v>211</v>
      </c>
      <c r="D119" s="21" t="s">
        <v>284</v>
      </c>
      <c r="E119" s="19">
        <v>0</v>
      </c>
      <c r="F119" s="19">
        <v>6</v>
      </c>
      <c r="G119" s="19">
        <v>6</v>
      </c>
      <c r="H119" s="19">
        <v>0</v>
      </c>
      <c r="I119" s="19">
        <v>0</v>
      </c>
      <c r="J119" s="19">
        <v>0</v>
      </c>
    </row>
    <row r="120" spans="1:10" ht="165.75" customHeight="1">
      <c r="A120" s="16">
        <v>115</v>
      </c>
      <c r="B120" s="27" t="s">
        <v>196</v>
      </c>
      <c r="C120" s="28" t="s">
        <v>212</v>
      </c>
      <c r="D120" s="21" t="s">
        <v>285</v>
      </c>
      <c r="E120" s="19">
        <v>87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</row>
    <row r="121" spans="1:10" ht="155.25" customHeight="1">
      <c r="A121" s="16">
        <v>116</v>
      </c>
      <c r="B121" s="27" t="s">
        <v>197</v>
      </c>
      <c r="C121" s="33" t="s">
        <v>213</v>
      </c>
      <c r="D121" s="21" t="s">
        <v>381</v>
      </c>
      <c r="E121" s="19">
        <v>223.4</v>
      </c>
      <c r="F121" s="19">
        <v>20</v>
      </c>
      <c r="G121" s="19">
        <v>223.4</v>
      </c>
      <c r="H121" s="19">
        <v>150.6</v>
      </c>
      <c r="I121" s="19">
        <v>82.8</v>
      </c>
      <c r="J121" s="19">
        <v>152.19999999999999</v>
      </c>
    </row>
    <row r="122" spans="1:10" ht="135.75" customHeight="1">
      <c r="A122" s="16">
        <v>117</v>
      </c>
      <c r="B122" s="34" t="s">
        <v>115</v>
      </c>
      <c r="C122" s="33" t="s">
        <v>214</v>
      </c>
      <c r="D122" s="21" t="s">
        <v>381</v>
      </c>
      <c r="E122" s="19">
        <v>180</v>
      </c>
      <c r="F122" s="19">
        <v>57.5</v>
      </c>
      <c r="G122" s="19">
        <v>180</v>
      </c>
      <c r="H122" s="35">
        <v>135.5</v>
      </c>
      <c r="I122" s="35">
        <v>83.8</v>
      </c>
      <c r="J122" s="35">
        <v>133.1</v>
      </c>
    </row>
    <row r="123" spans="1:10" ht="153" customHeight="1">
      <c r="A123" s="16">
        <v>118</v>
      </c>
      <c r="B123" s="34" t="s">
        <v>116</v>
      </c>
      <c r="C123" s="33" t="s">
        <v>215</v>
      </c>
      <c r="D123" s="21" t="s">
        <v>381</v>
      </c>
      <c r="E123" s="19">
        <v>7.2</v>
      </c>
      <c r="F123" s="19">
        <v>10.1</v>
      </c>
      <c r="G123" s="19">
        <v>10.1</v>
      </c>
      <c r="H123" s="35">
        <v>5.9</v>
      </c>
      <c r="I123" s="35">
        <v>6.8</v>
      </c>
      <c r="J123" s="35">
        <v>6.6</v>
      </c>
    </row>
    <row r="124" spans="1:10" ht="136.5" customHeight="1">
      <c r="A124" s="16">
        <v>119</v>
      </c>
      <c r="B124" s="34" t="s">
        <v>413</v>
      </c>
      <c r="C124" s="36" t="s">
        <v>414</v>
      </c>
      <c r="D124" s="21" t="s">
        <v>381</v>
      </c>
      <c r="E124" s="19">
        <v>0</v>
      </c>
      <c r="F124" s="19">
        <v>15.7</v>
      </c>
      <c r="G124" s="19">
        <v>20</v>
      </c>
      <c r="H124" s="35">
        <v>5</v>
      </c>
      <c r="I124" s="35">
        <v>9.4</v>
      </c>
      <c r="J124" s="35">
        <v>4.8</v>
      </c>
    </row>
    <row r="125" spans="1:10" ht="187.5" customHeight="1">
      <c r="A125" s="16">
        <v>120</v>
      </c>
      <c r="B125" s="34" t="s">
        <v>464</v>
      </c>
      <c r="C125" s="36" t="s">
        <v>468</v>
      </c>
      <c r="D125" s="21" t="s">
        <v>381</v>
      </c>
      <c r="E125" s="19">
        <v>0</v>
      </c>
      <c r="F125" s="19">
        <v>1.5</v>
      </c>
      <c r="G125" s="19">
        <v>1.5</v>
      </c>
      <c r="H125" s="35">
        <v>0</v>
      </c>
      <c r="I125" s="35">
        <v>0</v>
      </c>
      <c r="J125" s="35">
        <v>0</v>
      </c>
    </row>
    <row r="126" spans="1:10" ht="114" customHeight="1">
      <c r="A126" s="16">
        <v>121</v>
      </c>
      <c r="B126" s="34" t="s">
        <v>117</v>
      </c>
      <c r="C126" s="33" t="s">
        <v>209</v>
      </c>
      <c r="D126" s="21" t="s">
        <v>381</v>
      </c>
      <c r="E126" s="19">
        <v>530.20000000000005</v>
      </c>
      <c r="F126" s="19">
        <v>124.5</v>
      </c>
      <c r="G126" s="19">
        <v>530.20000000000005</v>
      </c>
      <c r="H126" s="35">
        <v>366.1</v>
      </c>
      <c r="I126" s="35">
        <v>219.9</v>
      </c>
      <c r="J126" s="35">
        <v>372.1</v>
      </c>
    </row>
    <row r="127" spans="1:10" ht="179.25" customHeight="1">
      <c r="A127" s="16">
        <v>122</v>
      </c>
      <c r="B127" s="34" t="s">
        <v>415</v>
      </c>
      <c r="C127" s="36" t="s">
        <v>416</v>
      </c>
      <c r="D127" s="21" t="s">
        <v>381</v>
      </c>
      <c r="E127" s="19">
        <v>0</v>
      </c>
      <c r="F127" s="19">
        <v>1</v>
      </c>
      <c r="G127" s="19">
        <v>1</v>
      </c>
      <c r="H127" s="35">
        <v>0</v>
      </c>
      <c r="I127" s="35">
        <v>0.3</v>
      </c>
      <c r="J127" s="35">
        <v>0.1</v>
      </c>
    </row>
    <row r="128" spans="1:10" ht="245.25" customHeight="1">
      <c r="A128" s="16">
        <v>123</v>
      </c>
      <c r="B128" s="34" t="s">
        <v>118</v>
      </c>
      <c r="C128" s="33" t="s">
        <v>216</v>
      </c>
      <c r="D128" s="21" t="s">
        <v>381</v>
      </c>
      <c r="E128" s="19">
        <v>380.2</v>
      </c>
      <c r="F128" s="19">
        <v>182.4</v>
      </c>
      <c r="G128" s="19">
        <v>380.2</v>
      </c>
      <c r="H128" s="35">
        <v>292.10000000000002</v>
      </c>
      <c r="I128" s="35">
        <v>191.4</v>
      </c>
      <c r="J128" s="35">
        <v>287.89999999999998</v>
      </c>
    </row>
    <row r="129" spans="1:10" ht="189" customHeight="1">
      <c r="A129" s="16">
        <v>124</v>
      </c>
      <c r="B129" s="34" t="s">
        <v>119</v>
      </c>
      <c r="C129" s="33" t="s">
        <v>217</v>
      </c>
      <c r="D129" s="21" t="s">
        <v>381</v>
      </c>
      <c r="E129" s="19">
        <v>1132.8</v>
      </c>
      <c r="F129" s="19">
        <v>554.29999999999995</v>
      </c>
      <c r="G129" s="19">
        <v>1132.8</v>
      </c>
      <c r="H129" s="35">
        <v>881.9</v>
      </c>
      <c r="I129" s="35">
        <v>603.5</v>
      </c>
      <c r="J129" s="35">
        <v>872.7</v>
      </c>
    </row>
    <row r="130" spans="1:10" ht="192.75" customHeight="1">
      <c r="A130" s="16">
        <v>125</v>
      </c>
      <c r="B130" s="34" t="s">
        <v>339</v>
      </c>
      <c r="C130" s="37" t="s">
        <v>340</v>
      </c>
      <c r="D130" s="21" t="s">
        <v>381</v>
      </c>
      <c r="E130" s="19">
        <v>1.4</v>
      </c>
      <c r="F130" s="19">
        <v>-0.6</v>
      </c>
      <c r="G130" s="19">
        <v>1.4</v>
      </c>
      <c r="H130" s="35">
        <v>2.1</v>
      </c>
      <c r="I130" s="35">
        <v>1.6</v>
      </c>
      <c r="J130" s="35">
        <v>1.7</v>
      </c>
    </row>
    <row r="131" spans="1:10" ht="241.5" customHeight="1">
      <c r="A131" s="16">
        <v>126</v>
      </c>
      <c r="B131" s="34" t="s">
        <v>120</v>
      </c>
      <c r="C131" s="33" t="s">
        <v>218</v>
      </c>
      <c r="D131" s="21" t="s">
        <v>381</v>
      </c>
      <c r="E131" s="19">
        <v>1579.7</v>
      </c>
      <c r="F131" s="19">
        <v>369.1</v>
      </c>
      <c r="G131" s="38">
        <v>1579.7</v>
      </c>
      <c r="H131" s="38">
        <v>1184.2</v>
      </c>
      <c r="I131" s="38">
        <v>731.3</v>
      </c>
      <c r="J131" s="38">
        <v>1165.0999999999999</v>
      </c>
    </row>
    <row r="132" spans="1:10" ht="146.25" customHeight="1">
      <c r="A132" s="16">
        <v>127</v>
      </c>
      <c r="B132" s="34" t="s">
        <v>121</v>
      </c>
      <c r="C132" s="33" t="s">
        <v>219</v>
      </c>
      <c r="D132" s="21" t="s">
        <v>381</v>
      </c>
      <c r="E132" s="19">
        <v>1043.2</v>
      </c>
      <c r="F132" s="19">
        <v>575.79999999999995</v>
      </c>
      <c r="G132" s="19">
        <v>1043.2</v>
      </c>
      <c r="H132" s="19">
        <v>527.9</v>
      </c>
      <c r="I132" s="19">
        <v>280.2</v>
      </c>
      <c r="J132" s="19">
        <v>617.1</v>
      </c>
    </row>
    <row r="133" spans="1:10" ht="151.5" customHeight="1">
      <c r="A133" s="16">
        <v>128</v>
      </c>
      <c r="B133" s="34" t="s">
        <v>122</v>
      </c>
      <c r="C133" s="33" t="s">
        <v>220</v>
      </c>
      <c r="D133" s="21" t="s">
        <v>381</v>
      </c>
      <c r="E133" s="19">
        <v>11.6</v>
      </c>
      <c r="F133" s="19">
        <v>135.9</v>
      </c>
      <c r="G133" s="19">
        <v>211.6</v>
      </c>
      <c r="H133" s="19">
        <v>24.7</v>
      </c>
      <c r="I133" s="19">
        <v>63.5</v>
      </c>
      <c r="J133" s="19">
        <v>33.200000000000003</v>
      </c>
    </row>
    <row r="134" spans="1:10" ht="132" customHeight="1">
      <c r="A134" s="16">
        <v>129</v>
      </c>
      <c r="B134" s="34" t="s">
        <v>341</v>
      </c>
      <c r="C134" s="37" t="s">
        <v>342</v>
      </c>
      <c r="D134" s="21" t="s">
        <v>381</v>
      </c>
      <c r="E134" s="19">
        <v>1.4</v>
      </c>
      <c r="F134" s="19">
        <v>0</v>
      </c>
      <c r="G134" s="19">
        <v>1.4</v>
      </c>
      <c r="H134" s="19">
        <v>0.9</v>
      </c>
      <c r="I134" s="19">
        <v>0.4</v>
      </c>
      <c r="J134" s="19">
        <v>0.9</v>
      </c>
    </row>
    <row r="135" spans="1:10" ht="134.25" customHeight="1">
      <c r="A135" s="16">
        <v>130</v>
      </c>
      <c r="B135" s="34" t="s">
        <v>123</v>
      </c>
      <c r="C135" s="33" t="s">
        <v>221</v>
      </c>
      <c r="D135" s="21" t="s">
        <v>381</v>
      </c>
      <c r="E135" s="19">
        <v>8.1999999999999993</v>
      </c>
      <c r="F135" s="19">
        <v>5</v>
      </c>
      <c r="G135" s="19">
        <v>8.1999999999999993</v>
      </c>
      <c r="H135" s="19">
        <v>5.6</v>
      </c>
      <c r="I135" s="19">
        <v>3.8</v>
      </c>
      <c r="J135" s="19">
        <v>5.9</v>
      </c>
    </row>
    <row r="136" spans="1:10" ht="150" customHeight="1">
      <c r="A136" s="16">
        <v>131</v>
      </c>
      <c r="B136" s="34" t="s">
        <v>124</v>
      </c>
      <c r="C136" s="33" t="s">
        <v>222</v>
      </c>
      <c r="D136" s="21" t="s">
        <v>381</v>
      </c>
      <c r="E136" s="19">
        <v>26.4</v>
      </c>
      <c r="F136" s="19">
        <v>70.8</v>
      </c>
      <c r="G136" s="19">
        <v>71.400000000000006</v>
      </c>
      <c r="H136" s="19">
        <v>45.4</v>
      </c>
      <c r="I136" s="19">
        <v>44.3</v>
      </c>
      <c r="J136" s="19">
        <v>38.700000000000003</v>
      </c>
    </row>
    <row r="137" spans="1:10" ht="113.25" customHeight="1">
      <c r="A137" s="16">
        <v>132</v>
      </c>
      <c r="B137" s="34" t="s">
        <v>125</v>
      </c>
      <c r="C137" s="33" t="s">
        <v>223</v>
      </c>
      <c r="D137" s="21" t="s">
        <v>381</v>
      </c>
      <c r="E137" s="19">
        <v>268.3</v>
      </c>
      <c r="F137" s="19">
        <v>189.2</v>
      </c>
      <c r="G137" s="19">
        <v>268.3</v>
      </c>
      <c r="H137" s="19">
        <v>206.2</v>
      </c>
      <c r="I137" s="19">
        <v>150.80000000000001</v>
      </c>
      <c r="J137" s="19">
        <v>208.4</v>
      </c>
    </row>
    <row r="138" spans="1:10" ht="113.25" customHeight="1">
      <c r="A138" s="16">
        <v>133</v>
      </c>
      <c r="B138" s="34" t="s">
        <v>126</v>
      </c>
      <c r="C138" s="33" t="s">
        <v>224</v>
      </c>
      <c r="D138" s="21" t="s">
        <v>381</v>
      </c>
      <c r="E138" s="19">
        <v>59.3</v>
      </c>
      <c r="F138" s="19">
        <v>363.4</v>
      </c>
      <c r="G138" s="19">
        <v>909.3</v>
      </c>
      <c r="H138" s="19">
        <v>40.200000000000003</v>
      </c>
      <c r="I138" s="19">
        <v>70.2</v>
      </c>
      <c r="J138" s="19">
        <v>56.5</v>
      </c>
    </row>
    <row r="139" spans="1:10" ht="189.75" customHeight="1">
      <c r="A139" s="16">
        <v>134</v>
      </c>
      <c r="B139" s="34" t="s">
        <v>343</v>
      </c>
      <c r="C139" s="33" t="s">
        <v>344</v>
      </c>
      <c r="D139" s="21" t="s">
        <v>381</v>
      </c>
      <c r="E139" s="19">
        <v>0</v>
      </c>
      <c r="F139" s="19">
        <v>60.5</v>
      </c>
      <c r="G139" s="19">
        <v>61</v>
      </c>
      <c r="H139" s="19">
        <v>7.5</v>
      </c>
      <c r="I139" s="19">
        <v>16</v>
      </c>
      <c r="J139" s="19">
        <v>7.8</v>
      </c>
    </row>
    <row r="140" spans="1:10" ht="145.5" customHeight="1">
      <c r="A140" s="16">
        <v>135</v>
      </c>
      <c r="B140" s="34" t="s">
        <v>417</v>
      </c>
      <c r="C140" s="39" t="s">
        <v>418</v>
      </c>
      <c r="D140" s="21" t="s">
        <v>381</v>
      </c>
      <c r="E140" s="19">
        <v>0</v>
      </c>
      <c r="F140" s="19">
        <v>1</v>
      </c>
      <c r="G140" s="19">
        <v>1</v>
      </c>
      <c r="H140" s="19">
        <v>0</v>
      </c>
      <c r="I140" s="19">
        <v>0.3</v>
      </c>
      <c r="J140" s="19">
        <v>0.1</v>
      </c>
    </row>
    <row r="141" spans="1:10" ht="170.25" customHeight="1">
      <c r="A141" s="16">
        <v>136</v>
      </c>
      <c r="B141" s="34" t="s">
        <v>127</v>
      </c>
      <c r="C141" s="33" t="s">
        <v>225</v>
      </c>
      <c r="D141" s="21" t="s">
        <v>381</v>
      </c>
      <c r="E141" s="19">
        <v>19.2</v>
      </c>
      <c r="F141" s="19">
        <v>7.2</v>
      </c>
      <c r="G141" s="19">
        <v>19.2</v>
      </c>
      <c r="H141" s="19">
        <v>14.6</v>
      </c>
      <c r="I141" s="19">
        <v>9.1999999999999993</v>
      </c>
      <c r="J141" s="19">
        <v>14.3</v>
      </c>
    </row>
    <row r="142" spans="1:10" ht="163.5" customHeight="1">
      <c r="A142" s="16">
        <v>137</v>
      </c>
      <c r="B142" s="34" t="s">
        <v>419</v>
      </c>
      <c r="C142" s="40" t="s">
        <v>471</v>
      </c>
      <c r="D142" s="21" t="s">
        <v>381</v>
      </c>
      <c r="E142" s="19">
        <v>0</v>
      </c>
      <c r="F142" s="19">
        <v>0</v>
      </c>
      <c r="G142" s="19">
        <v>0</v>
      </c>
      <c r="H142" s="19">
        <v>0.2</v>
      </c>
      <c r="I142" s="19">
        <v>0.2</v>
      </c>
      <c r="J142" s="19">
        <v>0.1</v>
      </c>
    </row>
    <row r="143" spans="1:10" ht="150" customHeight="1">
      <c r="A143" s="16">
        <v>138</v>
      </c>
      <c r="B143" s="34" t="s">
        <v>128</v>
      </c>
      <c r="C143" s="33" t="s">
        <v>226</v>
      </c>
      <c r="D143" s="21" t="s">
        <v>381</v>
      </c>
      <c r="E143" s="19">
        <v>412.8</v>
      </c>
      <c r="F143" s="19">
        <v>160.69999999999999</v>
      </c>
      <c r="G143" s="19">
        <v>412.8</v>
      </c>
      <c r="H143" s="19">
        <v>282.39999999999998</v>
      </c>
      <c r="I143" s="19">
        <v>171.7</v>
      </c>
      <c r="J143" s="19">
        <v>289</v>
      </c>
    </row>
    <row r="144" spans="1:10" ht="119.25" customHeight="1">
      <c r="A144" s="16">
        <v>139</v>
      </c>
      <c r="B144" s="34" t="s">
        <v>420</v>
      </c>
      <c r="C144" s="40" t="s">
        <v>421</v>
      </c>
      <c r="D144" s="21" t="s">
        <v>381</v>
      </c>
      <c r="E144" s="19">
        <v>0</v>
      </c>
      <c r="F144" s="19">
        <v>46.3</v>
      </c>
      <c r="G144" s="19">
        <v>50</v>
      </c>
      <c r="H144" s="19">
        <v>2.5</v>
      </c>
      <c r="I144" s="19">
        <v>7.5</v>
      </c>
      <c r="J144" s="19">
        <v>3.3</v>
      </c>
    </row>
    <row r="145" spans="1:10" ht="172.5" customHeight="1">
      <c r="A145" s="16">
        <v>140</v>
      </c>
      <c r="B145" s="34" t="s">
        <v>422</v>
      </c>
      <c r="C145" s="40" t="s">
        <v>492</v>
      </c>
      <c r="D145" s="21" t="s">
        <v>381</v>
      </c>
      <c r="E145" s="19">
        <v>0</v>
      </c>
      <c r="F145" s="19">
        <v>-0.1</v>
      </c>
      <c r="G145" s="19">
        <v>0</v>
      </c>
      <c r="H145" s="19">
        <v>0</v>
      </c>
      <c r="I145" s="19">
        <v>0</v>
      </c>
      <c r="J145" s="19">
        <v>0</v>
      </c>
    </row>
    <row r="146" spans="1:10" ht="115.5" customHeight="1">
      <c r="A146" s="16">
        <v>141</v>
      </c>
      <c r="B146" s="34" t="s">
        <v>129</v>
      </c>
      <c r="C146" s="33" t="s">
        <v>227</v>
      </c>
      <c r="D146" s="21" t="s">
        <v>381</v>
      </c>
      <c r="E146" s="19">
        <v>38.4</v>
      </c>
      <c r="F146" s="19">
        <v>28.2</v>
      </c>
      <c r="G146" s="19">
        <v>38.4</v>
      </c>
      <c r="H146" s="19">
        <v>49.1</v>
      </c>
      <c r="I146" s="19">
        <v>44.8</v>
      </c>
      <c r="J146" s="19">
        <v>44.1</v>
      </c>
    </row>
    <row r="147" spans="1:10" ht="187.5" customHeight="1">
      <c r="A147" s="16">
        <v>142</v>
      </c>
      <c r="B147" s="34" t="s">
        <v>345</v>
      </c>
      <c r="C147" s="33" t="s">
        <v>346</v>
      </c>
      <c r="D147" s="21" t="s">
        <v>381</v>
      </c>
      <c r="E147" s="19">
        <v>0</v>
      </c>
      <c r="F147" s="19">
        <v>1.5</v>
      </c>
      <c r="G147" s="19">
        <v>1.5</v>
      </c>
      <c r="H147" s="19">
        <v>0.8</v>
      </c>
      <c r="I147" s="19">
        <v>1.4</v>
      </c>
      <c r="J147" s="19">
        <v>0.7</v>
      </c>
    </row>
    <row r="148" spans="1:10" ht="115.5" customHeight="1">
      <c r="A148" s="16">
        <v>143</v>
      </c>
      <c r="B148" s="34" t="s">
        <v>198</v>
      </c>
      <c r="C148" s="33" t="s">
        <v>228</v>
      </c>
      <c r="D148" s="21" t="s">
        <v>381</v>
      </c>
      <c r="E148" s="19">
        <v>2.4</v>
      </c>
      <c r="F148" s="19">
        <v>9</v>
      </c>
      <c r="G148" s="19">
        <v>9</v>
      </c>
      <c r="H148" s="19">
        <v>9.5</v>
      </c>
      <c r="I148" s="19">
        <v>10.7</v>
      </c>
      <c r="J148" s="19">
        <v>7.5</v>
      </c>
    </row>
    <row r="149" spans="1:10" ht="138" customHeight="1">
      <c r="A149" s="16">
        <v>144</v>
      </c>
      <c r="B149" s="34" t="s">
        <v>347</v>
      </c>
      <c r="C149" s="33" t="s">
        <v>348</v>
      </c>
      <c r="D149" s="21" t="s">
        <v>381</v>
      </c>
      <c r="E149" s="19">
        <v>0</v>
      </c>
      <c r="F149" s="19">
        <v>1</v>
      </c>
      <c r="G149" s="19">
        <v>1</v>
      </c>
      <c r="H149" s="19">
        <v>0</v>
      </c>
      <c r="I149" s="19">
        <v>0</v>
      </c>
      <c r="J149" s="19">
        <v>0</v>
      </c>
    </row>
    <row r="150" spans="1:10" ht="119.25" customHeight="1">
      <c r="A150" s="16">
        <v>145</v>
      </c>
      <c r="B150" s="34" t="s">
        <v>130</v>
      </c>
      <c r="C150" s="33" t="s">
        <v>229</v>
      </c>
      <c r="D150" s="21" t="s">
        <v>381</v>
      </c>
      <c r="E150" s="19">
        <v>1.2</v>
      </c>
      <c r="F150" s="19">
        <v>0.5</v>
      </c>
      <c r="G150" s="19">
        <v>1.2</v>
      </c>
      <c r="H150" s="19">
        <v>0.6</v>
      </c>
      <c r="I150" s="19">
        <v>0.3</v>
      </c>
      <c r="J150" s="19">
        <v>0.7</v>
      </c>
    </row>
    <row r="151" spans="1:10" ht="132" customHeight="1">
      <c r="A151" s="16">
        <v>146</v>
      </c>
      <c r="B151" s="34" t="s">
        <v>131</v>
      </c>
      <c r="C151" s="41" t="s">
        <v>475</v>
      </c>
      <c r="D151" s="21" t="s">
        <v>381</v>
      </c>
      <c r="E151" s="19">
        <v>0</v>
      </c>
      <c r="F151" s="19">
        <v>-64.099999999999994</v>
      </c>
      <c r="G151" s="19">
        <v>0</v>
      </c>
      <c r="H151" s="19">
        <v>0</v>
      </c>
      <c r="I151" s="19">
        <v>0</v>
      </c>
      <c r="J151" s="19">
        <v>0</v>
      </c>
    </row>
    <row r="152" spans="1:10" ht="147" customHeight="1">
      <c r="A152" s="16">
        <v>147</v>
      </c>
      <c r="B152" s="34" t="s">
        <v>132</v>
      </c>
      <c r="C152" s="31" t="s">
        <v>230</v>
      </c>
      <c r="D152" s="21" t="s">
        <v>381</v>
      </c>
      <c r="E152" s="19">
        <v>2.4</v>
      </c>
      <c r="F152" s="19">
        <v>41</v>
      </c>
      <c r="G152" s="19">
        <v>42.4</v>
      </c>
      <c r="H152" s="19">
        <v>1.2</v>
      </c>
      <c r="I152" s="19">
        <v>12.2</v>
      </c>
      <c r="J152" s="19">
        <v>5.3</v>
      </c>
    </row>
    <row r="153" spans="1:10" ht="159" customHeight="1">
      <c r="A153" s="16">
        <v>148</v>
      </c>
      <c r="B153" s="34" t="s">
        <v>469</v>
      </c>
      <c r="C153" s="31" t="s">
        <v>470</v>
      </c>
      <c r="D153" s="21" t="s">
        <v>381</v>
      </c>
      <c r="E153" s="19">
        <v>0</v>
      </c>
      <c r="F153" s="19">
        <v>0.3</v>
      </c>
      <c r="G153" s="19">
        <v>0.3</v>
      </c>
      <c r="H153" s="19">
        <v>0</v>
      </c>
      <c r="I153" s="19">
        <v>0</v>
      </c>
      <c r="J153" s="19">
        <v>0</v>
      </c>
    </row>
    <row r="154" spans="1:10" ht="114.75" customHeight="1">
      <c r="A154" s="16">
        <v>149</v>
      </c>
      <c r="B154" s="34" t="s">
        <v>133</v>
      </c>
      <c r="C154" s="31" t="s">
        <v>231</v>
      </c>
      <c r="D154" s="21" t="s">
        <v>381</v>
      </c>
      <c r="E154" s="19">
        <v>1296</v>
      </c>
      <c r="F154" s="19">
        <v>130.5</v>
      </c>
      <c r="G154" s="19">
        <v>1296</v>
      </c>
      <c r="H154" s="19">
        <v>821.3</v>
      </c>
      <c r="I154" s="19">
        <v>421.8</v>
      </c>
      <c r="J154" s="19">
        <v>846.3</v>
      </c>
    </row>
    <row r="155" spans="1:10" ht="171" customHeight="1">
      <c r="A155" s="16">
        <v>150</v>
      </c>
      <c r="B155" s="34" t="s">
        <v>134</v>
      </c>
      <c r="C155" s="42" t="s">
        <v>232</v>
      </c>
      <c r="D155" s="21" t="s">
        <v>381</v>
      </c>
      <c r="E155" s="19">
        <v>248.3</v>
      </c>
      <c r="F155" s="19">
        <v>233.5</v>
      </c>
      <c r="G155" s="19">
        <v>248.3</v>
      </c>
      <c r="H155" s="19">
        <v>232.9</v>
      </c>
      <c r="I155" s="19">
        <v>197</v>
      </c>
      <c r="J155" s="19">
        <v>226.1</v>
      </c>
    </row>
    <row r="156" spans="1:10" ht="208.5" customHeight="1">
      <c r="A156" s="16">
        <v>151</v>
      </c>
      <c r="B156" s="34" t="s">
        <v>135</v>
      </c>
      <c r="C156" s="42" t="s">
        <v>233</v>
      </c>
      <c r="D156" s="21" t="s">
        <v>381</v>
      </c>
      <c r="E156" s="19">
        <v>3.6</v>
      </c>
      <c r="F156" s="19">
        <v>0.3</v>
      </c>
      <c r="G156" s="19">
        <v>3.6</v>
      </c>
      <c r="H156" s="19">
        <v>2.6</v>
      </c>
      <c r="I156" s="19">
        <v>1.4</v>
      </c>
      <c r="J156" s="19">
        <v>2.5</v>
      </c>
    </row>
    <row r="157" spans="1:10" ht="175.5" customHeight="1">
      <c r="A157" s="16">
        <v>152</v>
      </c>
      <c r="B157" s="34" t="s">
        <v>136</v>
      </c>
      <c r="C157" s="42" t="s">
        <v>234</v>
      </c>
      <c r="D157" s="21" t="s">
        <v>381</v>
      </c>
      <c r="E157" s="19">
        <v>1782.1</v>
      </c>
      <c r="F157" s="19">
        <v>1244</v>
      </c>
      <c r="G157" s="19">
        <v>1782.1</v>
      </c>
      <c r="H157" s="19">
        <v>1487.9</v>
      </c>
      <c r="I157" s="19">
        <v>1108.7</v>
      </c>
      <c r="J157" s="19">
        <v>1459.5</v>
      </c>
    </row>
    <row r="158" spans="1:10" ht="184.5" customHeight="1">
      <c r="A158" s="16">
        <v>153</v>
      </c>
      <c r="B158" s="34" t="s">
        <v>137</v>
      </c>
      <c r="C158" s="42" t="s">
        <v>235</v>
      </c>
      <c r="D158" s="21" t="s">
        <v>381</v>
      </c>
      <c r="E158" s="19">
        <v>99.8</v>
      </c>
      <c r="F158" s="19">
        <v>10</v>
      </c>
      <c r="G158" s="19">
        <v>99.8</v>
      </c>
      <c r="H158" s="19">
        <v>0</v>
      </c>
      <c r="I158" s="19">
        <v>0</v>
      </c>
      <c r="J158" s="19">
        <v>0</v>
      </c>
    </row>
    <row r="159" spans="1:10" ht="172.5" customHeight="1">
      <c r="A159" s="16">
        <v>154</v>
      </c>
      <c r="B159" s="34" t="s">
        <v>138</v>
      </c>
      <c r="C159" s="42" t="s">
        <v>236</v>
      </c>
      <c r="D159" s="21" t="s">
        <v>381</v>
      </c>
      <c r="E159" s="19">
        <v>71.7</v>
      </c>
      <c r="F159" s="19">
        <v>55.6</v>
      </c>
      <c r="G159" s="19">
        <v>71.7</v>
      </c>
      <c r="H159" s="19">
        <v>60.7</v>
      </c>
      <c r="I159" s="19">
        <v>48.5</v>
      </c>
      <c r="J159" s="19">
        <v>60.3</v>
      </c>
    </row>
    <row r="160" spans="1:10" ht="179.25" customHeight="1">
      <c r="A160" s="16">
        <v>155</v>
      </c>
      <c r="B160" s="34" t="s">
        <v>139</v>
      </c>
      <c r="C160" s="42" t="s">
        <v>237</v>
      </c>
      <c r="D160" s="21" t="s">
        <v>381</v>
      </c>
      <c r="E160" s="19">
        <v>282.60000000000002</v>
      </c>
      <c r="F160" s="19">
        <v>71.7</v>
      </c>
      <c r="G160" s="19">
        <v>282.60000000000002</v>
      </c>
      <c r="H160" s="19">
        <v>213.8</v>
      </c>
      <c r="I160" s="19">
        <v>126.9</v>
      </c>
      <c r="J160" s="19">
        <v>207.8</v>
      </c>
    </row>
    <row r="161" spans="1:10" ht="135" customHeight="1">
      <c r="A161" s="16">
        <v>156</v>
      </c>
      <c r="B161" s="34" t="s">
        <v>140</v>
      </c>
      <c r="C161" s="42" t="s">
        <v>238</v>
      </c>
      <c r="D161" s="21" t="s">
        <v>381</v>
      </c>
      <c r="E161" s="19">
        <v>1583.9</v>
      </c>
      <c r="F161" s="19">
        <v>442.5</v>
      </c>
      <c r="G161" s="19">
        <v>1583.9</v>
      </c>
      <c r="H161" s="19">
        <v>1220</v>
      </c>
      <c r="I161" s="19">
        <v>768</v>
      </c>
      <c r="J161" s="19">
        <v>1190.5999999999999</v>
      </c>
    </row>
    <row r="162" spans="1:10" ht="165.75" customHeight="1">
      <c r="A162" s="16">
        <v>157</v>
      </c>
      <c r="B162" s="34" t="s">
        <v>141</v>
      </c>
      <c r="C162" s="42" t="s">
        <v>212</v>
      </c>
      <c r="D162" s="21" t="s">
        <v>381</v>
      </c>
      <c r="E162" s="19">
        <v>2860.4</v>
      </c>
      <c r="F162" s="19">
        <v>1207.9000000000001</v>
      </c>
      <c r="G162" s="19">
        <v>2860.4</v>
      </c>
      <c r="H162" s="19">
        <v>2361.9</v>
      </c>
      <c r="I162" s="19">
        <v>1647.4</v>
      </c>
      <c r="J162" s="19">
        <v>2289.9</v>
      </c>
    </row>
    <row r="163" spans="1:10" ht="117" customHeight="1">
      <c r="A163" s="16">
        <v>158</v>
      </c>
      <c r="B163" s="34" t="s">
        <v>349</v>
      </c>
      <c r="C163" s="42" t="s">
        <v>350</v>
      </c>
      <c r="D163" s="21" t="s">
        <v>381</v>
      </c>
      <c r="E163" s="19">
        <v>0.7</v>
      </c>
      <c r="F163" s="19">
        <v>3</v>
      </c>
      <c r="G163" s="19">
        <v>3</v>
      </c>
      <c r="H163" s="19">
        <v>3</v>
      </c>
      <c r="I163" s="19">
        <v>3.2</v>
      </c>
      <c r="J163" s="19">
        <v>2.5</v>
      </c>
    </row>
    <row r="164" spans="1:10" ht="127.5" customHeight="1">
      <c r="A164" s="16">
        <v>159</v>
      </c>
      <c r="B164" s="34" t="s">
        <v>351</v>
      </c>
      <c r="C164" s="31" t="s">
        <v>352</v>
      </c>
      <c r="D164" s="21" t="s">
        <v>381</v>
      </c>
      <c r="E164" s="19">
        <v>0.7</v>
      </c>
      <c r="F164" s="19">
        <v>-0.1</v>
      </c>
      <c r="G164" s="19">
        <v>0.7</v>
      </c>
      <c r="H164" s="19">
        <v>0</v>
      </c>
      <c r="I164" s="19">
        <v>0</v>
      </c>
      <c r="J164" s="19">
        <v>0</v>
      </c>
    </row>
    <row r="165" spans="1:10" ht="113.25" customHeight="1">
      <c r="A165" s="16">
        <v>160</v>
      </c>
      <c r="B165" s="34" t="s">
        <v>142</v>
      </c>
      <c r="C165" s="42" t="s">
        <v>239</v>
      </c>
      <c r="D165" s="21" t="s">
        <v>381</v>
      </c>
      <c r="E165" s="19">
        <v>67.099999999999994</v>
      </c>
      <c r="F165" s="19">
        <v>84.5</v>
      </c>
      <c r="G165" s="19">
        <v>92.1</v>
      </c>
      <c r="H165" s="19">
        <v>96.9</v>
      </c>
      <c r="I165" s="19">
        <v>82.3</v>
      </c>
      <c r="J165" s="19">
        <v>82.1</v>
      </c>
    </row>
    <row r="166" spans="1:10" ht="154.5" customHeight="1">
      <c r="A166" s="16">
        <v>161</v>
      </c>
      <c r="B166" s="34" t="s">
        <v>353</v>
      </c>
      <c r="C166" s="31" t="s">
        <v>354</v>
      </c>
      <c r="D166" s="21" t="s">
        <v>381</v>
      </c>
      <c r="E166" s="19">
        <v>2.4</v>
      </c>
      <c r="F166" s="19">
        <v>47.9</v>
      </c>
      <c r="G166" s="19">
        <v>52.4</v>
      </c>
      <c r="H166" s="19">
        <v>11.2</v>
      </c>
      <c r="I166" s="19">
        <v>26.7</v>
      </c>
      <c r="J166" s="19">
        <v>13.4</v>
      </c>
    </row>
    <row r="167" spans="1:10" ht="237" customHeight="1">
      <c r="A167" s="16">
        <v>162</v>
      </c>
      <c r="B167" s="34" t="s">
        <v>143</v>
      </c>
      <c r="C167" s="31" t="s">
        <v>240</v>
      </c>
      <c r="D167" s="21" t="s">
        <v>381</v>
      </c>
      <c r="E167" s="19">
        <v>1442.4</v>
      </c>
      <c r="F167" s="19">
        <v>1530.9</v>
      </c>
      <c r="G167" s="19">
        <v>2242.4</v>
      </c>
      <c r="H167" s="19">
        <v>1442.2</v>
      </c>
      <c r="I167" s="19">
        <v>1473.9</v>
      </c>
      <c r="J167" s="19">
        <v>1452.8</v>
      </c>
    </row>
    <row r="168" spans="1:10" ht="117.75" customHeight="1">
      <c r="A168" s="16">
        <v>163</v>
      </c>
      <c r="B168" s="34" t="s">
        <v>144</v>
      </c>
      <c r="C168" s="42" t="s">
        <v>241</v>
      </c>
      <c r="D168" s="21" t="s">
        <v>381</v>
      </c>
      <c r="E168" s="19">
        <v>434.1</v>
      </c>
      <c r="F168" s="19">
        <v>-19.2</v>
      </c>
      <c r="G168" s="19">
        <v>434.1</v>
      </c>
      <c r="H168" s="19">
        <v>294.60000000000002</v>
      </c>
      <c r="I168" s="19">
        <v>163.19999999999999</v>
      </c>
      <c r="J168" s="19">
        <v>297.3</v>
      </c>
    </row>
    <row r="169" spans="1:10" ht="138" customHeight="1">
      <c r="A169" s="16">
        <v>164</v>
      </c>
      <c r="B169" s="34" t="s">
        <v>199</v>
      </c>
      <c r="C169" s="42" t="s">
        <v>242</v>
      </c>
      <c r="D169" s="21" t="s">
        <v>381</v>
      </c>
      <c r="E169" s="19">
        <v>14.4</v>
      </c>
      <c r="F169" s="19">
        <v>-4.5</v>
      </c>
      <c r="G169" s="19">
        <v>14.4</v>
      </c>
      <c r="H169" s="19">
        <v>8.6999999999999993</v>
      </c>
      <c r="I169" s="19">
        <v>3.9</v>
      </c>
      <c r="J169" s="19">
        <v>9</v>
      </c>
    </row>
    <row r="170" spans="1:10" ht="171" customHeight="1">
      <c r="A170" s="16">
        <v>165</v>
      </c>
      <c r="B170" s="34" t="s">
        <v>145</v>
      </c>
      <c r="C170" s="42" t="s">
        <v>243</v>
      </c>
      <c r="D170" s="21" t="s">
        <v>381</v>
      </c>
      <c r="E170" s="19">
        <v>45.5</v>
      </c>
      <c r="F170" s="19">
        <v>40.700000000000003</v>
      </c>
      <c r="G170" s="19">
        <v>45.5</v>
      </c>
      <c r="H170" s="19">
        <v>39.6</v>
      </c>
      <c r="I170" s="19">
        <v>34.299999999999997</v>
      </c>
      <c r="J170" s="19">
        <v>39.799999999999997</v>
      </c>
    </row>
    <row r="171" spans="1:10" ht="132.75" customHeight="1">
      <c r="A171" s="16">
        <v>166</v>
      </c>
      <c r="B171" s="34" t="s">
        <v>146</v>
      </c>
      <c r="C171" s="42" t="s">
        <v>244</v>
      </c>
      <c r="D171" s="21" t="s">
        <v>381</v>
      </c>
      <c r="E171" s="19">
        <v>16.100000000000001</v>
      </c>
      <c r="F171" s="19">
        <v>15.5</v>
      </c>
      <c r="G171" s="19">
        <v>16.100000000000001</v>
      </c>
      <c r="H171" s="19">
        <v>14.7</v>
      </c>
      <c r="I171" s="19">
        <v>13.2</v>
      </c>
      <c r="J171" s="19">
        <v>14.7</v>
      </c>
    </row>
    <row r="172" spans="1:10" ht="150.75" customHeight="1">
      <c r="A172" s="16">
        <v>167</v>
      </c>
      <c r="B172" s="34" t="s">
        <v>147</v>
      </c>
      <c r="C172" s="42" t="s">
        <v>245</v>
      </c>
      <c r="D172" s="21" t="s">
        <v>381</v>
      </c>
      <c r="E172" s="19">
        <v>0</v>
      </c>
      <c r="F172" s="19">
        <v>20</v>
      </c>
      <c r="G172" s="19">
        <v>20</v>
      </c>
      <c r="H172" s="19">
        <v>40</v>
      </c>
      <c r="I172" s="19">
        <v>46.7</v>
      </c>
      <c r="J172" s="19">
        <v>28.9</v>
      </c>
    </row>
    <row r="173" spans="1:10" ht="132" customHeight="1">
      <c r="A173" s="16">
        <v>168</v>
      </c>
      <c r="B173" s="34" t="s">
        <v>423</v>
      </c>
      <c r="C173" s="31" t="s">
        <v>424</v>
      </c>
      <c r="D173" s="21" t="s">
        <v>381</v>
      </c>
      <c r="E173" s="19">
        <v>10100</v>
      </c>
      <c r="F173" s="19">
        <v>11088.3</v>
      </c>
      <c r="G173" s="19">
        <v>11700</v>
      </c>
      <c r="H173" s="19">
        <v>200</v>
      </c>
      <c r="I173" s="19">
        <v>180</v>
      </c>
      <c r="J173" s="19">
        <v>184</v>
      </c>
    </row>
    <row r="174" spans="1:10" ht="174.75" customHeight="1">
      <c r="A174" s="16">
        <v>169</v>
      </c>
      <c r="B174" s="34" t="s">
        <v>148</v>
      </c>
      <c r="C174" s="42" t="s">
        <v>246</v>
      </c>
      <c r="D174" s="21" t="s">
        <v>381</v>
      </c>
      <c r="E174" s="19">
        <v>624</v>
      </c>
      <c r="F174" s="19">
        <v>230</v>
      </c>
      <c r="G174" s="19">
        <v>624</v>
      </c>
      <c r="H174" s="19">
        <v>572</v>
      </c>
      <c r="I174" s="19">
        <v>387.7</v>
      </c>
      <c r="J174" s="19">
        <v>527.9</v>
      </c>
    </row>
    <row r="175" spans="1:10" ht="156" customHeight="1">
      <c r="A175" s="16">
        <v>170</v>
      </c>
      <c r="B175" s="34" t="s">
        <v>149</v>
      </c>
      <c r="C175" s="42" t="s">
        <v>210</v>
      </c>
      <c r="D175" s="21" t="s">
        <v>381</v>
      </c>
      <c r="E175" s="19">
        <v>29</v>
      </c>
      <c r="F175" s="19">
        <v>-108</v>
      </c>
      <c r="G175" s="19">
        <v>29</v>
      </c>
      <c r="H175" s="19">
        <v>19</v>
      </c>
      <c r="I175" s="19">
        <v>9.3000000000000007</v>
      </c>
      <c r="J175" s="19">
        <v>19.100000000000001</v>
      </c>
    </row>
    <row r="176" spans="1:10" ht="212.25" customHeight="1">
      <c r="A176" s="16">
        <v>171</v>
      </c>
      <c r="B176" s="34" t="s">
        <v>150</v>
      </c>
      <c r="C176" s="42" t="s">
        <v>247</v>
      </c>
      <c r="D176" s="21" t="s">
        <v>381</v>
      </c>
      <c r="E176" s="19">
        <v>279</v>
      </c>
      <c r="F176" s="19">
        <v>237.9</v>
      </c>
      <c r="G176" s="19">
        <v>279</v>
      </c>
      <c r="H176" s="19">
        <v>228.4</v>
      </c>
      <c r="I176" s="19">
        <v>169.9</v>
      </c>
      <c r="J176" s="19">
        <v>225.8</v>
      </c>
    </row>
    <row r="177" spans="1:10" ht="114" customHeight="1">
      <c r="A177" s="16">
        <v>172</v>
      </c>
      <c r="B177" s="34" t="s">
        <v>151</v>
      </c>
      <c r="C177" s="42" t="s">
        <v>211</v>
      </c>
      <c r="D177" s="21" t="s">
        <v>191</v>
      </c>
      <c r="E177" s="19">
        <v>338</v>
      </c>
      <c r="F177" s="19">
        <v>206.2</v>
      </c>
      <c r="G177" s="19">
        <v>338</v>
      </c>
      <c r="H177" s="19">
        <v>691.9</v>
      </c>
      <c r="I177" s="19">
        <v>640.29999999999995</v>
      </c>
      <c r="J177" s="19">
        <v>556.70000000000005</v>
      </c>
    </row>
    <row r="178" spans="1:10" ht="150.75" customHeight="1">
      <c r="A178" s="16">
        <v>173</v>
      </c>
      <c r="B178" s="34" t="s">
        <v>152</v>
      </c>
      <c r="C178" s="42" t="s">
        <v>248</v>
      </c>
      <c r="D178" s="21" t="s">
        <v>191</v>
      </c>
      <c r="E178" s="19">
        <v>5.8</v>
      </c>
      <c r="F178" s="19">
        <v>35.799999999999997</v>
      </c>
      <c r="G178" s="19">
        <v>45.8</v>
      </c>
      <c r="H178" s="19">
        <v>4.4000000000000004</v>
      </c>
      <c r="I178" s="19">
        <v>12.9</v>
      </c>
      <c r="J178" s="19">
        <v>7.7</v>
      </c>
    </row>
    <row r="179" spans="1:10" ht="141" customHeight="1">
      <c r="A179" s="16">
        <v>174</v>
      </c>
      <c r="B179" s="34" t="s">
        <v>153</v>
      </c>
      <c r="C179" s="42" t="s">
        <v>249</v>
      </c>
      <c r="D179" s="21" t="s">
        <v>191</v>
      </c>
      <c r="E179" s="19">
        <v>1396.6</v>
      </c>
      <c r="F179" s="19">
        <v>405.2</v>
      </c>
      <c r="G179" s="19">
        <v>1396.6</v>
      </c>
      <c r="H179" s="38">
        <v>1054.3</v>
      </c>
      <c r="I179" s="38">
        <v>646.70000000000005</v>
      </c>
      <c r="J179" s="38">
        <v>1032</v>
      </c>
    </row>
    <row r="180" spans="1:10" ht="133.5" customHeight="1">
      <c r="A180" s="16">
        <v>175</v>
      </c>
      <c r="B180" s="34" t="s">
        <v>355</v>
      </c>
      <c r="C180" s="42" t="s">
        <v>487</v>
      </c>
      <c r="D180" s="21" t="s">
        <v>191</v>
      </c>
      <c r="E180" s="19">
        <v>667.2</v>
      </c>
      <c r="F180" s="19">
        <v>2077</v>
      </c>
      <c r="G180" s="19">
        <f>3333-1135.8</f>
        <v>2197.1999999999998</v>
      </c>
      <c r="H180" s="19">
        <v>1865.5</v>
      </c>
      <c r="I180" s="19">
        <v>1944.7</v>
      </c>
      <c r="J180" s="19">
        <v>1492.5</v>
      </c>
    </row>
    <row r="181" spans="1:10" ht="132" customHeight="1">
      <c r="A181" s="16">
        <v>176</v>
      </c>
      <c r="B181" s="34" t="s">
        <v>154</v>
      </c>
      <c r="C181" s="31" t="s">
        <v>250</v>
      </c>
      <c r="D181" s="21" t="s">
        <v>191</v>
      </c>
      <c r="E181" s="19">
        <v>1410.9</v>
      </c>
      <c r="F181" s="19">
        <v>865.7</v>
      </c>
      <c r="G181" s="19">
        <v>1410.9</v>
      </c>
      <c r="H181" s="19">
        <v>1303.0999999999999</v>
      </c>
      <c r="I181" s="19">
        <v>995.9</v>
      </c>
      <c r="J181" s="19">
        <v>1236.4000000000001</v>
      </c>
    </row>
    <row r="182" spans="1:10" ht="150.75" customHeight="1">
      <c r="A182" s="16">
        <v>177</v>
      </c>
      <c r="B182" s="34" t="s">
        <v>336</v>
      </c>
      <c r="C182" s="43" t="s">
        <v>338</v>
      </c>
      <c r="D182" s="21" t="s">
        <v>280</v>
      </c>
      <c r="E182" s="19">
        <v>0</v>
      </c>
      <c r="F182" s="19">
        <v>-0.3</v>
      </c>
      <c r="G182" s="19">
        <v>0</v>
      </c>
      <c r="H182" s="19">
        <v>0</v>
      </c>
      <c r="I182" s="19">
        <v>0</v>
      </c>
      <c r="J182" s="19">
        <v>0</v>
      </c>
    </row>
    <row r="183" spans="1:10" ht="136.5" customHeight="1">
      <c r="A183" s="16">
        <v>178</v>
      </c>
      <c r="B183" s="34" t="s">
        <v>337</v>
      </c>
      <c r="C183" s="43" t="s">
        <v>250</v>
      </c>
      <c r="D183" s="21" t="s">
        <v>280</v>
      </c>
      <c r="E183" s="19">
        <v>0</v>
      </c>
      <c r="F183" s="19">
        <v>0.5</v>
      </c>
      <c r="G183" s="19">
        <v>0.5</v>
      </c>
      <c r="H183" s="19">
        <v>0</v>
      </c>
      <c r="I183" s="19">
        <v>0</v>
      </c>
      <c r="J183" s="19">
        <v>0</v>
      </c>
    </row>
    <row r="184" spans="1:10" ht="187.5" customHeight="1">
      <c r="A184" s="16">
        <v>179</v>
      </c>
      <c r="B184" s="34" t="s">
        <v>200</v>
      </c>
      <c r="C184" s="43" t="s">
        <v>208</v>
      </c>
      <c r="D184" s="21" t="s">
        <v>280</v>
      </c>
      <c r="E184" s="19">
        <v>0</v>
      </c>
      <c r="F184" s="19">
        <v>1</v>
      </c>
      <c r="G184" s="19">
        <v>1</v>
      </c>
      <c r="H184" s="19">
        <v>0</v>
      </c>
      <c r="I184" s="19">
        <v>0</v>
      </c>
      <c r="J184" s="19">
        <v>0</v>
      </c>
    </row>
    <row r="185" spans="1:10" ht="151.5" customHeight="1">
      <c r="A185" s="16">
        <v>180</v>
      </c>
      <c r="B185" s="34" t="s">
        <v>201</v>
      </c>
      <c r="C185" s="43" t="s">
        <v>358</v>
      </c>
      <c r="D185" s="21" t="s">
        <v>280</v>
      </c>
      <c r="E185" s="19">
        <v>0</v>
      </c>
      <c r="F185" s="19">
        <v>176.8</v>
      </c>
      <c r="G185" s="19">
        <v>176.8</v>
      </c>
      <c r="H185" s="19">
        <v>0</v>
      </c>
      <c r="I185" s="19">
        <v>0</v>
      </c>
      <c r="J185" s="19">
        <v>0</v>
      </c>
    </row>
    <row r="186" spans="1:10" ht="95.25" customHeight="1">
      <c r="A186" s="16">
        <v>181</v>
      </c>
      <c r="B186" s="34" t="s">
        <v>202</v>
      </c>
      <c r="C186" s="43" t="s">
        <v>252</v>
      </c>
      <c r="D186" s="21" t="s">
        <v>24</v>
      </c>
      <c r="E186" s="19">
        <v>0</v>
      </c>
      <c r="F186" s="19">
        <v>20.7</v>
      </c>
      <c r="G186" s="19">
        <v>20.8</v>
      </c>
      <c r="H186" s="19">
        <v>0</v>
      </c>
      <c r="I186" s="19">
        <v>0</v>
      </c>
      <c r="J186" s="19">
        <v>0</v>
      </c>
    </row>
    <row r="187" spans="1:10" ht="95.25" customHeight="1">
      <c r="A187" s="16">
        <v>182</v>
      </c>
      <c r="B187" s="34" t="s">
        <v>203</v>
      </c>
      <c r="C187" s="43" t="s">
        <v>253</v>
      </c>
      <c r="D187" s="21" t="s">
        <v>24</v>
      </c>
      <c r="E187" s="19">
        <v>151.5</v>
      </c>
      <c r="F187" s="19">
        <v>2907.4</v>
      </c>
      <c r="G187" s="19">
        <v>3015.4</v>
      </c>
      <c r="H187" s="19">
        <v>0</v>
      </c>
      <c r="I187" s="19">
        <v>0</v>
      </c>
      <c r="J187" s="19">
        <v>0</v>
      </c>
    </row>
    <row r="188" spans="1:10" ht="182.25" customHeight="1">
      <c r="A188" s="16">
        <v>183</v>
      </c>
      <c r="B188" s="34" t="s">
        <v>204</v>
      </c>
      <c r="C188" s="44" t="s">
        <v>208</v>
      </c>
      <c r="D188" s="18" t="s">
        <v>425</v>
      </c>
      <c r="E188" s="19">
        <v>34</v>
      </c>
      <c r="F188" s="19">
        <v>414.6</v>
      </c>
      <c r="G188" s="19">
        <v>734</v>
      </c>
      <c r="H188" s="19">
        <v>0</v>
      </c>
      <c r="I188" s="19">
        <v>0</v>
      </c>
      <c r="J188" s="19">
        <v>0</v>
      </c>
    </row>
    <row r="189" spans="1:10" ht="150" customHeight="1">
      <c r="A189" s="16">
        <v>184</v>
      </c>
      <c r="B189" s="34" t="s">
        <v>205</v>
      </c>
      <c r="C189" s="44" t="s">
        <v>358</v>
      </c>
      <c r="D189" s="18" t="s">
        <v>425</v>
      </c>
      <c r="E189" s="19">
        <v>960.6</v>
      </c>
      <c r="F189" s="19">
        <v>1375.2</v>
      </c>
      <c r="G189" s="19">
        <v>1660.6</v>
      </c>
      <c r="H189" s="19">
        <v>960.7</v>
      </c>
      <c r="I189" s="19">
        <v>960.7</v>
      </c>
      <c r="J189" s="19">
        <v>960.7</v>
      </c>
    </row>
    <row r="190" spans="1:10" ht="150.75" customHeight="1">
      <c r="A190" s="16">
        <v>185</v>
      </c>
      <c r="B190" s="45" t="s">
        <v>361</v>
      </c>
      <c r="C190" s="46" t="s">
        <v>257</v>
      </c>
      <c r="D190" s="44" t="s">
        <v>89</v>
      </c>
      <c r="E190" s="19">
        <v>10</v>
      </c>
      <c r="F190" s="19">
        <v>30</v>
      </c>
      <c r="G190" s="19">
        <v>30</v>
      </c>
      <c r="H190" s="19">
        <v>0</v>
      </c>
      <c r="I190" s="19">
        <v>0</v>
      </c>
      <c r="J190" s="19">
        <v>0</v>
      </c>
    </row>
    <row r="191" spans="1:10" ht="280.5" customHeight="1">
      <c r="A191" s="16">
        <v>186</v>
      </c>
      <c r="B191" s="47" t="s">
        <v>426</v>
      </c>
      <c r="C191" s="46" t="s">
        <v>258</v>
      </c>
      <c r="D191" s="44" t="s">
        <v>89</v>
      </c>
      <c r="E191" s="19">
        <v>20</v>
      </c>
      <c r="F191" s="19">
        <v>20</v>
      </c>
      <c r="G191" s="19">
        <v>20</v>
      </c>
      <c r="H191" s="19">
        <v>0</v>
      </c>
      <c r="I191" s="19">
        <v>0</v>
      </c>
      <c r="J191" s="19">
        <v>0</v>
      </c>
    </row>
    <row r="192" spans="1:10" ht="115.5" customHeight="1">
      <c r="A192" s="16">
        <v>187</v>
      </c>
      <c r="B192" s="47" t="s">
        <v>465</v>
      </c>
      <c r="C192" s="46" t="s">
        <v>252</v>
      </c>
      <c r="D192" s="44" t="s">
        <v>466</v>
      </c>
      <c r="E192" s="19">
        <v>0</v>
      </c>
      <c r="F192" s="19">
        <v>0.8</v>
      </c>
      <c r="G192" s="19">
        <v>0.8</v>
      </c>
      <c r="H192" s="19">
        <v>0</v>
      </c>
      <c r="I192" s="19">
        <v>0</v>
      </c>
      <c r="J192" s="19">
        <v>0</v>
      </c>
    </row>
    <row r="193" spans="1:10" ht="189" customHeight="1">
      <c r="A193" s="16">
        <v>188</v>
      </c>
      <c r="B193" s="34" t="s">
        <v>206</v>
      </c>
      <c r="C193" s="44" t="s">
        <v>208</v>
      </c>
      <c r="D193" s="21" t="s">
        <v>382</v>
      </c>
      <c r="E193" s="19">
        <v>0</v>
      </c>
      <c r="F193" s="19">
        <v>9.4</v>
      </c>
      <c r="G193" s="19">
        <v>9.4</v>
      </c>
      <c r="H193" s="19">
        <v>0</v>
      </c>
      <c r="I193" s="19">
        <v>0</v>
      </c>
      <c r="J193" s="19">
        <v>0</v>
      </c>
    </row>
    <row r="194" spans="1:10" ht="190.5" customHeight="1">
      <c r="A194" s="16">
        <v>189</v>
      </c>
      <c r="B194" s="34" t="s">
        <v>207</v>
      </c>
      <c r="C194" s="44" t="s">
        <v>208</v>
      </c>
      <c r="D194" s="21" t="s">
        <v>383</v>
      </c>
      <c r="E194" s="19">
        <v>0</v>
      </c>
      <c r="F194" s="19">
        <v>0.8</v>
      </c>
      <c r="G194" s="19">
        <v>0.8</v>
      </c>
      <c r="H194" s="19">
        <v>0</v>
      </c>
      <c r="I194" s="19">
        <v>0</v>
      </c>
      <c r="J194" s="19">
        <v>0</v>
      </c>
    </row>
    <row r="195" spans="1:10" ht="117" customHeight="1">
      <c r="A195" s="16">
        <v>190</v>
      </c>
      <c r="B195" s="48" t="s">
        <v>427</v>
      </c>
      <c r="C195" s="49" t="s">
        <v>252</v>
      </c>
      <c r="D195" s="21" t="s">
        <v>428</v>
      </c>
      <c r="E195" s="19">
        <v>0</v>
      </c>
      <c r="F195" s="19">
        <v>0.6</v>
      </c>
      <c r="G195" s="19">
        <v>0.6</v>
      </c>
      <c r="H195" s="19">
        <v>0</v>
      </c>
      <c r="I195" s="19">
        <v>0</v>
      </c>
      <c r="J195" s="19">
        <v>0</v>
      </c>
    </row>
    <row r="196" spans="1:10" ht="130.5" customHeight="1">
      <c r="A196" s="16">
        <v>191</v>
      </c>
      <c r="B196" s="48" t="s">
        <v>429</v>
      </c>
      <c r="C196" s="49" t="s">
        <v>255</v>
      </c>
      <c r="D196" s="21" t="s">
        <v>325</v>
      </c>
      <c r="E196" s="19">
        <v>0</v>
      </c>
      <c r="F196" s="19">
        <v>49.1</v>
      </c>
      <c r="G196" s="19">
        <v>69</v>
      </c>
      <c r="H196" s="19">
        <v>0</v>
      </c>
      <c r="I196" s="19">
        <v>0</v>
      </c>
      <c r="J196" s="19">
        <v>0</v>
      </c>
    </row>
    <row r="197" spans="1:10" ht="130.5" customHeight="1">
      <c r="A197" s="16">
        <v>192</v>
      </c>
      <c r="B197" s="48" t="s">
        <v>75</v>
      </c>
      <c r="C197" s="44" t="s">
        <v>252</v>
      </c>
      <c r="D197" s="21" t="s">
        <v>325</v>
      </c>
      <c r="E197" s="19">
        <v>3.6</v>
      </c>
      <c r="F197" s="19">
        <v>122.2</v>
      </c>
      <c r="G197" s="19">
        <v>296.60000000000002</v>
      </c>
      <c r="H197" s="19">
        <v>0</v>
      </c>
      <c r="I197" s="19">
        <v>0</v>
      </c>
      <c r="J197" s="19">
        <v>0</v>
      </c>
    </row>
    <row r="198" spans="1:10" ht="97.5" customHeight="1">
      <c r="A198" s="16">
        <v>193</v>
      </c>
      <c r="B198" s="48" t="s">
        <v>362</v>
      </c>
      <c r="C198" s="50" t="s">
        <v>251</v>
      </c>
      <c r="D198" s="21" t="s">
        <v>91</v>
      </c>
      <c r="E198" s="19">
        <v>0</v>
      </c>
      <c r="F198" s="19">
        <v>22</v>
      </c>
      <c r="G198" s="19">
        <v>22</v>
      </c>
      <c r="H198" s="38">
        <v>20.8</v>
      </c>
      <c r="I198" s="38">
        <v>20.8</v>
      </c>
      <c r="J198" s="38">
        <v>20.8</v>
      </c>
    </row>
    <row r="199" spans="1:10" ht="99" customHeight="1">
      <c r="A199" s="16">
        <v>194</v>
      </c>
      <c r="B199" s="48" t="s">
        <v>155</v>
      </c>
      <c r="C199" s="44" t="s">
        <v>255</v>
      </c>
      <c r="D199" s="21" t="s">
        <v>91</v>
      </c>
      <c r="E199" s="19">
        <v>0</v>
      </c>
      <c r="F199" s="19">
        <v>13.3</v>
      </c>
      <c r="G199" s="19">
        <v>23</v>
      </c>
      <c r="H199" s="35">
        <v>15.7</v>
      </c>
      <c r="I199" s="35">
        <v>15.7</v>
      </c>
      <c r="J199" s="35">
        <v>15.7</v>
      </c>
    </row>
    <row r="200" spans="1:10" ht="167.25" customHeight="1">
      <c r="A200" s="16">
        <v>195</v>
      </c>
      <c r="B200" s="48" t="s">
        <v>156</v>
      </c>
      <c r="C200" s="44" t="s">
        <v>370</v>
      </c>
      <c r="D200" s="21" t="s">
        <v>91</v>
      </c>
      <c r="E200" s="19">
        <v>514.1</v>
      </c>
      <c r="F200" s="19">
        <v>1833.9</v>
      </c>
      <c r="G200" s="19">
        <v>2633.9</v>
      </c>
      <c r="H200" s="35">
        <v>1184.0999999999999</v>
      </c>
      <c r="I200" s="35">
        <v>1184.0999999999999</v>
      </c>
      <c r="J200" s="35">
        <v>1184.0999999999999</v>
      </c>
    </row>
    <row r="201" spans="1:10" ht="75">
      <c r="A201" s="16">
        <v>196</v>
      </c>
      <c r="B201" s="48" t="s">
        <v>157</v>
      </c>
      <c r="C201" s="44" t="s">
        <v>256</v>
      </c>
      <c r="D201" s="21" t="s">
        <v>91</v>
      </c>
      <c r="E201" s="19">
        <v>2605.1</v>
      </c>
      <c r="F201" s="19">
        <v>11503.5</v>
      </c>
      <c r="G201" s="19">
        <v>12858.3</v>
      </c>
      <c r="H201" s="19">
        <v>5464.9</v>
      </c>
      <c r="I201" s="19">
        <v>5464.9</v>
      </c>
      <c r="J201" s="19">
        <v>5464.9</v>
      </c>
    </row>
    <row r="202" spans="1:10" ht="101.25" customHeight="1">
      <c r="A202" s="16">
        <v>197</v>
      </c>
      <c r="B202" s="48" t="s">
        <v>363</v>
      </c>
      <c r="C202" s="51" t="s">
        <v>253</v>
      </c>
      <c r="D202" s="21" t="s">
        <v>91</v>
      </c>
      <c r="E202" s="19">
        <v>0</v>
      </c>
      <c r="F202" s="19">
        <v>11.5</v>
      </c>
      <c r="G202" s="19">
        <v>93</v>
      </c>
      <c r="H202" s="19">
        <v>0</v>
      </c>
      <c r="I202" s="19">
        <v>0</v>
      </c>
      <c r="J202" s="19">
        <v>0</v>
      </c>
    </row>
    <row r="203" spans="1:10" ht="189" customHeight="1">
      <c r="A203" s="16">
        <v>198</v>
      </c>
      <c r="B203" s="48" t="s">
        <v>158</v>
      </c>
      <c r="C203" s="44" t="s">
        <v>208</v>
      </c>
      <c r="D203" s="21" t="s">
        <v>91</v>
      </c>
      <c r="E203" s="19">
        <v>0</v>
      </c>
      <c r="F203" s="19">
        <v>2014.9</v>
      </c>
      <c r="G203" s="19">
        <v>2014.9</v>
      </c>
      <c r="H203" s="19">
        <v>0</v>
      </c>
      <c r="I203" s="19">
        <v>0</v>
      </c>
      <c r="J203" s="19">
        <v>0</v>
      </c>
    </row>
    <row r="204" spans="1:10" ht="126" customHeight="1">
      <c r="A204" s="16">
        <v>199</v>
      </c>
      <c r="B204" s="48" t="s">
        <v>430</v>
      </c>
      <c r="C204" s="52" t="s">
        <v>252</v>
      </c>
      <c r="D204" s="21" t="s">
        <v>90</v>
      </c>
      <c r="E204" s="19">
        <v>44.5</v>
      </c>
      <c r="F204" s="19">
        <v>375</v>
      </c>
      <c r="G204" s="19">
        <v>375.1</v>
      </c>
      <c r="H204" s="19">
        <v>0</v>
      </c>
      <c r="I204" s="19">
        <v>0</v>
      </c>
      <c r="J204" s="19">
        <v>0</v>
      </c>
    </row>
    <row r="205" spans="1:10" ht="133.5" customHeight="1">
      <c r="A205" s="16">
        <v>200</v>
      </c>
      <c r="B205" s="48" t="s">
        <v>254</v>
      </c>
      <c r="C205" s="44" t="s">
        <v>253</v>
      </c>
      <c r="D205" s="21" t="s">
        <v>90</v>
      </c>
      <c r="E205" s="19">
        <v>3643.5</v>
      </c>
      <c r="F205" s="19">
        <v>4545</v>
      </c>
      <c r="G205" s="19">
        <v>4545.1000000000004</v>
      </c>
      <c r="H205" s="19">
        <v>0</v>
      </c>
      <c r="I205" s="19">
        <v>0</v>
      </c>
      <c r="J205" s="19">
        <v>0</v>
      </c>
    </row>
    <row r="206" spans="1:10" ht="113.25" customHeight="1">
      <c r="A206" s="16">
        <v>201</v>
      </c>
      <c r="B206" s="48" t="s">
        <v>431</v>
      </c>
      <c r="C206" s="52" t="s">
        <v>252</v>
      </c>
      <c r="D206" s="21" t="s">
        <v>92</v>
      </c>
      <c r="E206" s="19">
        <v>0</v>
      </c>
      <c r="F206" s="19">
        <v>4</v>
      </c>
      <c r="G206" s="19">
        <v>4</v>
      </c>
      <c r="H206" s="19">
        <v>0</v>
      </c>
      <c r="I206" s="19">
        <v>0</v>
      </c>
      <c r="J206" s="19">
        <v>0</v>
      </c>
    </row>
    <row r="207" spans="1:10" ht="154.5" customHeight="1">
      <c r="A207" s="16">
        <v>202</v>
      </c>
      <c r="B207" s="48" t="s">
        <v>159</v>
      </c>
      <c r="C207" s="44" t="s">
        <v>257</v>
      </c>
      <c r="D207" s="21" t="s">
        <v>94</v>
      </c>
      <c r="E207" s="19">
        <v>170</v>
      </c>
      <c r="F207" s="19">
        <v>60</v>
      </c>
      <c r="G207" s="19">
        <v>170</v>
      </c>
      <c r="H207" s="19">
        <v>200</v>
      </c>
      <c r="I207" s="19">
        <v>230</v>
      </c>
      <c r="J207" s="19">
        <v>170</v>
      </c>
    </row>
    <row r="208" spans="1:10" ht="187.5" customHeight="1">
      <c r="A208" s="16">
        <v>203</v>
      </c>
      <c r="B208" s="48" t="s">
        <v>259</v>
      </c>
      <c r="C208" s="44" t="s">
        <v>208</v>
      </c>
      <c r="D208" s="21" t="s">
        <v>488</v>
      </c>
      <c r="E208" s="19">
        <v>0</v>
      </c>
      <c r="F208" s="19">
        <v>-0.6</v>
      </c>
      <c r="G208" s="19">
        <v>0</v>
      </c>
      <c r="H208" s="19">
        <v>0</v>
      </c>
      <c r="I208" s="19">
        <v>0</v>
      </c>
      <c r="J208" s="19">
        <v>0</v>
      </c>
    </row>
    <row r="209" spans="1:10" ht="114.75" customHeight="1">
      <c r="A209" s="16">
        <v>204</v>
      </c>
      <c r="B209" s="48" t="s">
        <v>364</v>
      </c>
      <c r="C209" s="53" t="s">
        <v>252</v>
      </c>
      <c r="D209" s="21" t="s">
        <v>87</v>
      </c>
      <c r="E209" s="19">
        <v>0</v>
      </c>
      <c r="F209" s="19">
        <v>0.2</v>
      </c>
      <c r="G209" s="19">
        <v>0.2</v>
      </c>
      <c r="H209" s="19">
        <v>0</v>
      </c>
      <c r="I209" s="19">
        <v>0</v>
      </c>
      <c r="J209" s="19">
        <v>0</v>
      </c>
    </row>
    <row r="210" spans="1:10" ht="153.75" customHeight="1">
      <c r="A210" s="16">
        <v>205</v>
      </c>
      <c r="B210" s="48" t="s">
        <v>432</v>
      </c>
      <c r="C210" s="41" t="s">
        <v>252</v>
      </c>
      <c r="D210" s="21" t="s">
        <v>93</v>
      </c>
      <c r="E210" s="19">
        <v>1.2</v>
      </c>
      <c r="F210" s="19">
        <v>1.1000000000000001</v>
      </c>
      <c r="G210" s="19">
        <v>1.2</v>
      </c>
      <c r="H210" s="19">
        <v>0</v>
      </c>
      <c r="I210" s="19">
        <v>0</v>
      </c>
      <c r="J210" s="19">
        <v>0</v>
      </c>
    </row>
    <row r="211" spans="1:10" ht="151.5" customHeight="1">
      <c r="A211" s="16">
        <v>206</v>
      </c>
      <c r="B211" s="48" t="s">
        <v>260</v>
      </c>
      <c r="C211" s="36" t="s">
        <v>253</v>
      </c>
      <c r="D211" s="21" t="s">
        <v>93</v>
      </c>
      <c r="E211" s="19">
        <v>317.8</v>
      </c>
      <c r="F211" s="19">
        <v>400.2</v>
      </c>
      <c r="G211" s="19">
        <v>400.2</v>
      </c>
      <c r="H211" s="19">
        <v>0</v>
      </c>
      <c r="I211" s="19">
        <v>0</v>
      </c>
      <c r="J211" s="19">
        <v>0</v>
      </c>
    </row>
    <row r="212" spans="1:10" ht="190.5" customHeight="1">
      <c r="A212" s="16">
        <v>207</v>
      </c>
      <c r="B212" s="48" t="s">
        <v>262</v>
      </c>
      <c r="C212" s="44" t="s">
        <v>208</v>
      </c>
      <c r="D212" s="21" t="s">
        <v>8</v>
      </c>
      <c r="E212" s="19">
        <v>0</v>
      </c>
      <c r="F212" s="19">
        <v>25.7</v>
      </c>
      <c r="G212" s="19">
        <v>25.7</v>
      </c>
      <c r="H212" s="19">
        <v>0</v>
      </c>
      <c r="I212" s="19">
        <v>0</v>
      </c>
      <c r="J212" s="19">
        <v>0</v>
      </c>
    </row>
    <row r="213" spans="1:10" ht="220.5" customHeight="1">
      <c r="A213" s="16">
        <v>208</v>
      </c>
      <c r="B213" s="48" t="s">
        <v>434</v>
      </c>
      <c r="C213" s="44" t="s">
        <v>208</v>
      </c>
      <c r="D213" s="21" t="s">
        <v>433</v>
      </c>
      <c r="E213" s="19">
        <v>0</v>
      </c>
      <c r="F213" s="19">
        <v>20</v>
      </c>
      <c r="G213" s="19">
        <v>20</v>
      </c>
      <c r="H213" s="19">
        <v>0</v>
      </c>
      <c r="I213" s="19">
        <v>0</v>
      </c>
      <c r="J213" s="19">
        <v>0</v>
      </c>
    </row>
    <row r="214" spans="1:10" ht="209.25" customHeight="1">
      <c r="A214" s="16">
        <v>209</v>
      </c>
      <c r="B214" s="48" t="s">
        <v>263</v>
      </c>
      <c r="C214" s="44" t="s">
        <v>208</v>
      </c>
      <c r="D214" s="21" t="s">
        <v>491</v>
      </c>
      <c r="E214" s="19">
        <v>0</v>
      </c>
      <c r="F214" s="19">
        <v>-359.6</v>
      </c>
      <c r="G214" s="19">
        <v>0</v>
      </c>
      <c r="H214" s="19">
        <v>0</v>
      </c>
      <c r="I214" s="19">
        <v>0</v>
      </c>
      <c r="J214" s="19">
        <v>0</v>
      </c>
    </row>
    <row r="215" spans="1:10" ht="187.5" customHeight="1">
      <c r="A215" s="16">
        <v>210</v>
      </c>
      <c r="B215" s="48" t="s">
        <v>264</v>
      </c>
      <c r="C215" s="44" t="s">
        <v>208</v>
      </c>
      <c r="D215" s="21" t="s">
        <v>9</v>
      </c>
      <c r="E215" s="19">
        <v>0</v>
      </c>
      <c r="F215" s="19">
        <v>39.9</v>
      </c>
      <c r="G215" s="19">
        <v>50</v>
      </c>
      <c r="H215" s="19">
        <v>0</v>
      </c>
      <c r="I215" s="19">
        <v>0</v>
      </c>
      <c r="J215" s="19">
        <v>0</v>
      </c>
    </row>
    <row r="216" spans="1:10" ht="115.5" customHeight="1">
      <c r="A216" s="16">
        <v>211</v>
      </c>
      <c r="B216" s="48" t="s">
        <v>477</v>
      </c>
      <c r="C216" s="44" t="s">
        <v>266</v>
      </c>
      <c r="D216" s="21" t="s">
        <v>9</v>
      </c>
      <c r="E216" s="19">
        <v>0</v>
      </c>
      <c r="F216" s="19">
        <v>200.7</v>
      </c>
      <c r="G216" s="19">
        <v>220</v>
      </c>
      <c r="H216" s="19">
        <v>0</v>
      </c>
      <c r="I216" s="19">
        <v>0</v>
      </c>
      <c r="J216" s="19">
        <v>0</v>
      </c>
    </row>
    <row r="217" spans="1:10" ht="186.75" customHeight="1">
      <c r="A217" s="16">
        <v>212</v>
      </c>
      <c r="B217" s="48" t="s">
        <v>265</v>
      </c>
      <c r="C217" s="44" t="s">
        <v>208</v>
      </c>
      <c r="D217" s="21" t="s">
        <v>10</v>
      </c>
      <c r="E217" s="19">
        <v>0</v>
      </c>
      <c r="F217" s="19">
        <v>465.6</v>
      </c>
      <c r="G217" s="19">
        <v>500</v>
      </c>
      <c r="H217" s="19">
        <v>0</v>
      </c>
      <c r="I217" s="19">
        <v>0</v>
      </c>
      <c r="J217" s="19">
        <v>0</v>
      </c>
    </row>
    <row r="218" spans="1:10" ht="132.75" customHeight="1">
      <c r="A218" s="16">
        <v>213</v>
      </c>
      <c r="B218" s="54" t="s">
        <v>160</v>
      </c>
      <c r="C218" s="37" t="s">
        <v>269</v>
      </c>
      <c r="D218" s="18" t="s">
        <v>81</v>
      </c>
      <c r="E218" s="19">
        <v>6.3</v>
      </c>
      <c r="F218" s="19">
        <v>4.8</v>
      </c>
      <c r="G218" s="19">
        <v>6.3</v>
      </c>
      <c r="H218" s="19">
        <v>4.5</v>
      </c>
      <c r="I218" s="19">
        <v>4.5</v>
      </c>
      <c r="J218" s="19">
        <v>4.5</v>
      </c>
    </row>
    <row r="219" spans="1:10" ht="171" customHeight="1">
      <c r="A219" s="16">
        <v>214</v>
      </c>
      <c r="B219" s="54" t="s">
        <v>161</v>
      </c>
      <c r="C219" s="37" t="s">
        <v>270</v>
      </c>
      <c r="D219" s="24" t="s">
        <v>81</v>
      </c>
      <c r="E219" s="19">
        <v>5.5</v>
      </c>
      <c r="F219" s="19">
        <v>1.6</v>
      </c>
      <c r="G219" s="19">
        <v>5.5</v>
      </c>
      <c r="H219" s="19">
        <v>4</v>
      </c>
      <c r="I219" s="19">
        <v>4</v>
      </c>
      <c r="J219" s="19">
        <v>4</v>
      </c>
    </row>
    <row r="220" spans="1:10" ht="134.25" customHeight="1">
      <c r="A220" s="16">
        <v>215</v>
      </c>
      <c r="B220" s="54" t="s">
        <v>162</v>
      </c>
      <c r="C220" s="37" t="s">
        <v>271</v>
      </c>
      <c r="D220" s="24" t="s">
        <v>81</v>
      </c>
      <c r="E220" s="19">
        <v>15.2</v>
      </c>
      <c r="F220" s="19">
        <v>18</v>
      </c>
      <c r="G220" s="19">
        <v>18</v>
      </c>
      <c r="H220" s="19">
        <v>20.5</v>
      </c>
      <c r="I220" s="19">
        <v>20.5</v>
      </c>
      <c r="J220" s="19">
        <v>20.5</v>
      </c>
    </row>
    <row r="221" spans="1:10" ht="126" customHeight="1">
      <c r="A221" s="16">
        <v>216</v>
      </c>
      <c r="B221" s="54" t="s">
        <v>163</v>
      </c>
      <c r="C221" s="37" t="s">
        <v>272</v>
      </c>
      <c r="D221" s="24" t="s">
        <v>81</v>
      </c>
      <c r="E221" s="19">
        <v>1</v>
      </c>
      <c r="F221" s="19">
        <v>0</v>
      </c>
      <c r="G221" s="19">
        <v>1</v>
      </c>
      <c r="H221" s="19">
        <v>1</v>
      </c>
      <c r="I221" s="19">
        <v>1</v>
      </c>
      <c r="J221" s="19">
        <v>1</v>
      </c>
    </row>
    <row r="222" spans="1:10" ht="135" customHeight="1">
      <c r="A222" s="16">
        <v>217</v>
      </c>
      <c r="B222" s="54" t="s">
        <v>365</v>
      </c>
      <c r="C222" s="55" t="s">
        <v>366</v>
      </c>
      <c r="D222" s="24" t="s">
        <v>81</v>
      </c>
      <c r="E222" s="19">
        <v>200</v>
      </c>
      <c r="F222" s="19">
        <v>73.099999999999994</v>
      </c>
      <c r="G222" s="19">
        <v>200</v>
      </c>
      <c r="H222" s="19">
        <v>75</v>
      </c>
      <c r="I222" s="19">
        <v>75</v>
      </c>
      <c r="J222" s="19">
        <v>75</v>
      </c>
    </row>
    <row r="223" spans="1:10" ht="132" customHeight="1">
      <c r="A223" s="16">
        <v>218</v>
      </c>
      <c r="B223" s="54" t="s">
        <v>164</v>
      </c>
      <c r="C223" s="37" t="s">
        <v>273</v>
      </c>
      <c r="D223" s="21" t="s">
        <v>81</v>
      </c>
      <c r="E223" s="19">
        <v>0.1</v>
      </c>
      <c r="F223" s="19">
        <v>0</v>
      </c>
      <c r="G223" s="19">
        <v>0.1</v>
      </c>
      <c r="H223" s="19">
        <v>0.1</v>
      </c>
      <c r="I223" s="19">
        <v>0.1</v>
      </c>
      <c r="J223" s="19">
        <v>0.1</v>
      </c>
    </row>
    <row r="224" spans="1:10" ht="153" customHeight="1">
      <c r="A224" s="16">
        <v>219</v>
      </c>
      <c r="B224" s="54" t="s">
        <v>165</v>
      </c>
      <c r="C224" s="37" t="s">
        <v>274</v>
      </c>
      <c r="D224" s="21" t="s">
        <v>81</v>
      </c>
      <c r="E224" s="19">
        <v>43</v>
      </c>
      <c r="F224" s="19">
        <v>27.6</v>
      </c>
      <c r="G224" s="19">
        <v>43</v>
      </c>
      <c r="H224" s="19">
        <v>43.5</v>
      </c>
      <c r="I224" s="19">
        <v>43.5</v>
      </c>
      <c r="J224" s="19">
        <v>43.5</v>
      </c>
    </row>
    <row r="225" spans="1:10" ht="171" customHeight="1">
      <c r="A225" s="16">
        <v>220</v>
      </c>
      <c r="B225" s="54" t="s">
        <v>435</v>
      </c>
      <c r="C225" s="56" t="s">
        <v>370</v>
      </c>
      <c r="D225" s="21" t="s">
        <v>81</v>
      </c>
      <c r="E225" s="19">
        <v>0</v>
      </c>
      <c r="F225" s="19">
        <v>1.5</v>
      </c>
      <c r="G225" s="19">
        <v>1.5</v>
      </c>
      <c r="H225" s="19">
        <v>0</v>
      </c>
      <c r="I225" s="19">
        <v>0</v>
      </c>
      <c r="J225" s="19">
        <v>0</v>
      </c>
    </row>
    <row r="226" spans="1:10" ht="116.25" customHeight="1">
      <c r="A226" s="16">
        <v>221</v>
      </c>
      <c r="B226" s="54" t="s">
        <v>367</v>
      </c>
      <c r="C226" s="37" t="s">
        <v>252</v>
      </c>
      <c r="D226" s="21" t="s">
        <v>81</v>
      </c>
      <c r="E226" s="19">
        <v>0</v>
      </c>
      <c r="F226" s="19">
        <v>1.4</v>
      </c>
      <c r="G226" s="19">
        <v>1.4</v>
      </c>
      <c r="H226" s="19">
        <v>0</v>
      </c>
      <c r="I226" s="19">
        <v>0</v>
      </c>
      <c r="J226" s="19">
        <v>0</v>
      </c>
    </row>
    <row r="227" spans="1:10" ht="192" customHeight="1">
      <c r="A227" s="16">
        <v>222</v>
      </c>
      <c r="B227" s="54" t="s">
        <v>166</v>
      </c>
      <c r="C227" s="37" t="s">
        <v>208</v>
      </c>
      <c r="D227" s="21" t="s">
        <v>81</v>
      </c>
      <c r="E227" s="19">
        <v>28.8</v>
      </c>
      <c r="F227" s="19">
        <v>28.8</v>
      </c>
      <c r="G227" s="19">
        <v>28.8</v>
      </c>
      <c r="H227" s="19">
        <v>0</v>
      </c>
      <c r="I227" s="19">
        <v>0</v>
      </c>
      <c r="J227" s="19">
        <v>0</v>
      </c>
    </row>
    <row r="228" spans="1:10" ht="132.75" customHeight="1">
      <c r="A228" s="16">
        <v>223</v>
      </c>
      <c r="B228" s="54" t="s">
        <v>167</v>
      </c>
      <c r="C228" s="39" t="s">
        <v>269</v>
      </c>
      <c r="D228" s="21" t="s">
        <v>82</v>
      </c>
      <c r="E228" s="19">
        <v>10</v>
      </c>
      <c r="F228" s="19">
        <v>41.6</v>
      </c>
      <c r="G228" s="19">
        <v>41.6</v>
      </c>
      <c r="H228" s="19">
        <v>25.6</v>
      </c>
      <c r="I228" s="19">
        <v>25.6</v>
      </c>
      <c r="J228" s="19">
        <v>25.6</v>
      </c>
    </row>
    <row r="229" spans="1:10" ht="164.25" customHeight="1">
      <c r="A229" s="16">
        <v>224</v>
      </c>
      <c r="B229" s="54" t="s">
        <v>168</v>
      </c>
      <c r="C229" s="39" t="s">
        <v>270</v>
      </c>
      <c r="D229" s="21" t="s">
        <v>82</v>
      </c>
      <c r="E229" s="19">
        <v>20</v>
      </c>
      <c r="F229" s="19">
        <v>5</v>
      </c>
      <c r="G229" s="19">
        <v>20</v>
      </c>
      <c r="H229" s="19">
        <v>3</v>
      </c>
      <c r="I229" s="19">
        <v>3</v>
      </c>
      <c r="J229" s="19">
        <v>3</v>
      </c>
    </row>
    <row r="230" spans="1:10" ht="135.75" customHeight="1">
      <c r="A230" s="16">
        <v>225</v>
      </c>
      <c r="B230" s="54" t="s">
        <v>169</v>
      </c>
      <c r="C230" s="39" t="s">
        <v>271</v>
      </c>
      <c r="D230" s="21" t="s">
        <v>82</v>
      </c>
      <c r="E230" s="19">
        <v>6</v>
      </c>
      <c r="F230" s="19">
        <v>5</v>
      </c>
      <c r="G230" s="19">
        <v>6</v>
      </c>
      <c r="H230" s="19">
        <v>3</v>
      </c>
      <c r="I230" s="19">
        <v>3</v>
      </c>
      <c r="J230" s="19">
        <v>3</v>
      </c>
    </row>
    <row r="231" spans="1:10" ht="134.25" customHeight="1">
      <c r="A231" s="16">
        <v>226</v>
      </c>
      <c r="B231" s="54" t="s">
        <v>279</v>
      </c>
      <c r="C231" s="41" t="s">
        <v>475</v>
      </c>
      <c r="D231" s="21" t="s">
        <v>82</v>
      </c>
      <c r="E231" s="19">
        <v>4.5999999999999996</v>
      </c>
      <c r="F231" s="19">
        <v>0</v>
      </c>
      <c r="G231" s="19">
        <v>4.5999999999999996</v>
      </c>
      <c r="H231" s="19">
        <v>1</v>
      </c>
      <c r="I231" s="19">
        <v>1</v>
      </c>
      <c r="J231" s="19">
        <v>1</v>
      </c>
    </row>
    <row r="232" spans="1:10" ht="135" customHeight="1">
      <c r="A232" s="16">
        <v>227</v>
      </c>
      <c r="B232" s="54" t="s">
        <v>436</v>
      </c>
      <c r="C232" s="55" t="s">
        <v>273</v>
      </c>
      <c r="D232" s="21" t="s">
        <v>82</v>
      </c>
      <c r="E232" s="19">
        <v>0</v>
      </c>
      <c r="F232" s="19">
        <v>2</v>
      </c>
      <c r="G232" s="19">
        <v>2</v>
      </c>
      <c r="H232" s="19">
        <v>0</v>
      </c>
      <c r="I232" s="19">
        <v>0</v>
      </c>
      <c r="J232" s="19">
        <v>0</v>
      </c>
    </row>
    <row r="233" spans="1:10" ht="150" customHeight="1">
      <c r="A233" s="16">
        <v>228</v>
      </c>
      <c r="B233" s="54" t="s">
        <v>170</v>
      </c>
      <c r="C233" s="39" t="s">
        <v>274</v>
      </c>
      <c r="D233" s="21" t="s">
        <v>82</v>
      </c>
      <c r="E233" s="19">
        <v>15</v>
      </c>
      <c r="F233" s="19">
        <v>0.5</v>
      </c>
      <c r="G233" s="19">
        <v>15</v>
      </c>
      <c r="H233" s="19">
        <v>9</v>
      </c>
      <c r="I233" s="19">
        <v>9</v>
      </c>
      <c r="J233" s="19">
        <v>9</v>
      </c>
    </row>
    <row r="234" spans="1:10" ht="172.5" customHeight="1">
      <c r="A234" s="16">
        <v>229</v>
      </c>
      <c r="B234" s="54" t="s">
        <v>368</v>
      </c>
      <c r="C234" s="39" t="s">
        <v>370</v>
      </c>
      <c r="D234" s="21" t="s">
        <v>82</v>
      </c>
      <c r="E234" s="19">
        <v>0</v>
      </c>
      <c r="F234" s="19">
        <v>12.5</v>
      </c>
      <c r="G234" s="19">
        <v>12.5</v>
      </c>
      <c r="H234" s="19">
        <v>5.7</v>
      </c>
      <c r="I234" s="19">
        <v>5.7</v>
      </c>
      <c r="J234" s="19">
        <v>5.7</v>
      </c>
    </row>
    <row r="235" spans="1:10" ht="112.5" customHeight="1">
      <c r="A235" s="16">
        <v>230</v>
      </c>
      <c r="B235" s="54" t="s">
        <v>369</v>
      </c>
      <c r="C235" s="57" t="s">
        <v>252</v>
      </c>
      <c r="D235" s="21" t="s">
        <v>82</v>
      </c>
      <c r="E235" s="19">
        <v>0</v>
      </c>
      <c r="F235" s="19">
        <v>3.6</v>
      </c>
      <c r="G235" s="19">
        <v>3.6</v>
      </c>
      <c r="H235" s="19">
        <v>0</v>
      </c>
      <c r="I235" s="19">
        <v>0</v>
      </c>
      <c r="J235" s="19">
        <v>0</v>
      </c>
    </row>
    <row r="236" spans="1:10" ht="185.25" customHeight="1">
      <c r="A236" s="16">
        <v>231</v>
      </c>
      <c r="B236" s="54" t="s">
        <v>278</v>
      </c>
      <c r="C236" s="39" t="s">
        <v>208</v>
      </c>
      <c r="D236" s="21" t="s">
        <v>82</v>
      </c>
      <c r="E236" s="19">
        <v>0</v>
      </c>
      <c r="F236" s="19">
        <v>4.2</v>
      </c>
      <c r="G236" s="19">
        <v>4.2</v>
      </c>
      <c r="H236" s="19">
        <v>0</v>
      </c>
      <c r="I236" s="19">
        <v>0</v>
      </c>
      <c r="J236" s="19">
        <v>0</v>
      </c>
    </row>
    <row r="237" spans="1:10" ht="132.75" customHeight="1">
      <c r="A237" s="16">
        <v>232</v>
      </c>
      <c r="B237" s="48" t="s">
        <v>171</v>
      </c>
      <c r="C237" s="40" t="s">
        <v>269</v>
      </c>
      <c r="D237" s="21" t="s">
        <v>83</v>
      </c>
      <c r="E237" s="19">
        <v>10</v>
      </c>
      <c r="F237" s="19">
        <v>1.5</v>
      </c>
      <c r="G237" s="19">
        <v>10</v>
      </c>
      <c r="H237" s="58">
        <v>10</v>
      </c>
      <c r="I237" s="58">
        <v>10</v>
      </c>
      <c r="J237" s="58">
        <v>10</v>
      </c>
    </row>
    <row r="238" spans="1:10" ht="166.5" customHeight="1">
      <c r="A238" s="16">
        <v>233</v>
      </c>
      <c r="B238" s="48" t="s">
        <v>172</v>
      </c>
      <c r="C238" s="40" t="s">
        <v>270</v>
      </c>
      <c r="D238" s="21" t="s">
        <v>83</v>
      </c>
      <c r="E238" s="19">
        <v>5</v>
      </c>
      <c r="F238" s="19">
        <v>5</v>
      </c>
      <c r="G238" s="19">
        <v>5</v>
      </c>
      <c r="H238" s="58">
        <v>5</v>
      </c>
      <c r="I238" s="58">
        <v>5</v>
      </c>
      <c r="J238" s="58">
        <v>5</v>
      </c>
    </row>
    <row r="239" spans="1:10" ht="131.25" customHeight="1">
      <c r="A239" s="16">
        <v>234</v>
      </c>
      <c r="B239" s="48" t="s">
        <v>173</v>
      </c>
      <c r="C239" s="40" t="s">
        <v>271</v>
      </c>
      <c r="D239" s="21" t="s">
        <v>83</v>
      </c>
      <c r="E239" s="19">
        <v>10</v>
      </c>
      <c r="F239" s="19">
        <v>21</v>
      </c>
      <c r="G239" s="19">
        <v>21</v>
      </c>
      <c r="H239" s="58">
        <v>10</v>
      </c>
      <c r="I239" s="58">
        <v>10</v>
      </c>
      <c r="J239" s="58">
        <v>10</v>
      </c>
    </row>
    <row r="240" spans="1:10" ht="140.25" customHeight="1">
      <c r="A240" s="16">
        <v>235</v>
      </c>
      <c r="B240" s="54" t="s">
        <v>371</v>
      </c>
      <c r="C240" s="41" t="s">
        <v>475</v>
      </c>
      <c r="D240" s="21" t="s">
        <v>83</v>
      </c>
      <c r="E240" s="19">
        <v>30</v>
      </c>
      <c r="F240" s="19">
        <v>14.9</v>
      </c>
      <c r="G240" s="19">
        <v>30</v>
      </c>
      <c r="H240" s="58">
        <v>30</v>
      </c>
      <c r="I240" s="58">
        <v>30</v>
      </c>
      <c r="J240" s="58">
        <v>30</v>
      </c>
    </row>
    <row r="241" spans="1:10" ht="132.75" customHeight="1">
      <c r="A241" s="16">
        <v>236</v>
      </c>
      <c r="B241" s="48" t="s">
        <v>174</v>
      </c>
      <c r="C241" s="21" t="s">
        <v>273</v>
      </c>
      <c r="D241" s="21" t="s">
        <v>83</v>
      </c>
      <c r="E241" s="19">
        <v>0</v>
      </c>
      <c r="F241" s="19">
        <v>0.3</v>
      </c>
      <c r="G241" s="19">
        <v>0.3</v>
      </c>
      <c r="H241" s="58">
        <v>0</v>
      </c>
      <c r="I241" s="58">
        <v>0</v>
      </c>
      <c r="J241" s="58">
        <v>0</v>
      </c>
    </row>
    <row r="242" spans="1:10" ht="153.75" customHeight="1">
      <c r="A242" s="16">
        <v>237</v>
      </c>
      <c r="B242" s="48" t="s">
        <v>175</v>
      </c>
      <c r="C242" s="21" t="s">
        <v>274</v>
      </c>
      <c r="D242" s="21" t="s">
        <v>83</v>
      </c>
      <c r="E242" s="19">
        <v>50</v>
      </c>
      <c r="F242" s="19">
        <v>3.5</v>
      </c>
      <c r="G242" s="19">
        <v>50</v>
      </c>
      <c r="H242" s="58">
        <v>50</v>
      </c>
      <c r="I242" s="58">
        <v>50</v>
      </c>
      <c r="J242" s="58">
        <v>50</v>
      </c>
    </row>
    <row r="243" spans="1:10" ht="171" customHeight="1">
      <c r="A243" s="16">
        <v>238</v>
      </c>
      <c r="B243" s="48" t="s">
        <v>372</v>
      </c>
      <c r="C243" s="39" t="s">
        <v>370</v>
      </c>
      <c r="D243" s="21" t="s">
        <v>83</v>
      </c>
      <c r="E243" s="19">
        <v>0</v>
      </c>
      <c r="F243" s="19">
        <v>4.5</v>
      </c>
      <c r="G243" s="19">
        <v>4.5</v>
      </c>
      <c r="H243" s="58">
        <v>0</v>
      </c>
      <c r="I243" s="58">
        <v>0</v>
      </c>
      <c r="J243" s="58">
        <v>0</v>
      </c>
    </row>
    <row r="244" spans="1:10" ht="112.5" customHeight="1">
      <c r="A244" s="16">
        <v>239</v>
      </c>
      <c r="B244" s="48" t="s">
        <v>276</v>
      </c>
      <c r="C244" s="59" t="s">
        <v>252</v>
      </c>
      <c r="D244" s="21" t="s">
        <v>83</v>
      </c>
      <c r="E244" s="19">
        <v>0</v>
      </c>
      <c r="F244" s="19">
        <v>78.900000000000006</v>
      </c>
      <c r="G244" s="19">
        <v>78.900000000000006</v>
      </c>
      <c r="H244" s="58">
        <v>0</v>
      </c>
      <c r="I244" s="58">
        <v>0</v>
      </c>
      <c r="J244" s="58">
        <v>0</v>
      </c>
    </row>
    <row r="245" spans="1:10" ht="96.75" customHeight="1">
      <c r="A245" s="16">
        <v>240</v>
      </c>
      <c r="B245" s="48" t="s">
        <v>437</v>
      </c>
      <c r="C245" s="60" t="s">
        <v>261</v>
      </c>
      <c r="D245" s="21" t="s">
        <v>83</v>
      </c>
      <c r="E245" s="19">
        <v>0</v>
      </c>
      <c r="F245" s="19">
        <v>90.3</v>
      </c>
      <c r="G245" s="19">
        <v>90.3</v>
      </c>
      <c r="H245" s="58">
        <v>0</v>
      </c>
      <c r="I245" s="58">
        <v>0</v>
      </c>
      <c r="J245" s="58">
        <v>0</v>
      </c>
    </row>
    <row r="246" spans="1:10" ht="192" customHeight="1">
      <c r="A246" s="16">
        <v>241</v>
      </c>
      <c r="B246" s="48" t="s">
        <v>176</v>
      </c>
      <c r="C246" s="59" t="s">
        <v>208</v>
      </c>
      <c r="D246" s="21" t="s">
        <v>83</v>
      </c>
      <c r="E246" s="19">
        <v>0</v>
      </c>
      <c r="F246" s="19">
        <v>9.4</v>
      </c>
      <c r="G246" s="19">
        <v>9.4</v>
      </c>
      <c r="H246" s="58">
        <v>0</v>
      </c>
      <c r="I246" s="58">
        <v>0</v>
      </c>
      <c r="J246" s="58">
        <v>0</v>
      </c>
    </row>
    <row r="247" spans="1:10" ht="132" customHeight="1">
      <c r="A247" s="16">
        <v>242</v>
      </c>
      <c r="B247" s="48" t="s">
        <v>177</v>
      </c>
      <c r="C247" s="61" t="s">
        <v>269</v>
      </c>
      <c r="D247" s="21" t="s">
        <v>84</v>
      </c>
      <c r="E247" s="19">
        <v>5</v>
      </c>
      <c r="F247" s="19">
        <v>1.7</v>
      </c>
      <c r="G247" s="19">
        <v>5</v>
      </c>
      <c r="H247" s="19">
        <v>5</v>
      </c>
      <c r="I247" s="19">
        <v>5</v>
      </c>
      <c r="J247" s="19">
        <v>5</v>
      </c>
    </row>
    <row r="248" spans="1:10" ht="168" customHeight="1">
      <c r="A248" s="16">
        <v>243</v>
      </c>
      <c r="B248" s="48" t="s">
        <v>178</v>
      </c>
      <c r="C248" s="61" t="s">
        <v>270</v>
      </c>
      <c r="D248" s="21" t="s">
        <v>84</v>
      </c>
      <c r="E248" s="19">
        <v>1.5</v>
      </c>
      <c r="F248" s="19">
        <v>30.5</v>
      </c>
      <c r="G248" s="19">
        <v>30.5</v>
      </c>
      <c r="H248" s="19">
        <v>1.5</v>
      </c>
      <c r="I248" s="19">
        <v>1.5</v>
      </c>
      <c r="J248" s="19">
        <v>1.5</v>
      </c>
    </row>
    <row r="249" spans="1:10" ht="132" customHeight="1">
      <c r="A249" s="16">
        <v>244</v>
      </c>
      <c r="B249" s="48" t="s">
        <v>179</v>
      </c>
      <c r="C249" s="61" t="s">
        <v>271</v>
      </c>
      <c r="D249" s="21" t="s">
        <v>84</v>
      </c>
      <c r="E249" s="19">
        <v>3.5</v>
      </c>
      <c r="F249" s="19">
        <v>1</v>
      </c>
      <c r="G249" s="19">
        <v>3.5</v>
      </c>
      <c r="H249" s="19">
        <v>3.5</v>
      </c>
      <c r="I249" s="19">
        <v>3.5</v>
      </c>
      <c r="J249" s="19">
        <v>3.5</v>
      </c>
    </row>
    <row r="250" spans="1:10" ht="135" customHeight="1">
      <c r="A250" s="16">
        <v>245</v>
      </c>
      <c r="B250" s="48" t="s">
        <v>476</v>
      </c>
      <c r="C250" s="62" t="s">
        <v>475</v>
      </c>
      <c r="D250" s="21" t="s">
        <v>84</v>
      </c>
      <c r="E250" s="19">
        <v>0</v>
      </c>
      <c r="F250" s="19">
        <v>27.8</v>
      </c>
      <c r="G250" s="19">
        <v>27.8</v>
      </c>
      <c r="H250" s="19">
        <v>0</v>
      </c>
      <c r="I250" s="19">
        <v>0</v>
      </c>
      <c r="J250" s="19">
        <v>0</v>
      </c>
    </row>
    <row r="251" spans="1:10" ht="152.25" customHeight="1">
      <c r="A251" s="16">
        <v>246</v>
      </c>
      <c r="B251" s="48" t="s">
        <v>267</v>
      </c>
      <c r="C251" s="21" t="s">
        <v>274</v>
      </c>
      <c r="D251" s="21" t="s">
        <v>84</v>
      </c>
      <c r="E251" s="19">
        <v>7.5</v>
      </c>
      <c r="F251" s="19">
        <v>5.5</v>
      </c>
      <c r="G251" s="19">
        <v>7.5</v>
      </c>
      <c r="H251" s="19">
        <v>7</v>
      </c>
      <c r="I251" s="19">
        <v>7</v>
      </c>
      <c r="J251" s="19">
        <v>7</v>
      </c>
    </row>
    <row r="252" spans="1:10" ht="115.5" customHeight="1">
      <c r="A252" s="16">
        <v>247</v>
      </c>
      <c r="B252" s="48" t="s">
        <v>467</v>
      </c>
      <c r="C252" s="21" t="s">
        <v>275</v>
      </c>
      <c r="D252" s="21" t="s">
        <v>84</v>
      </c>
      <c r="E252" s="19">
        <v>0</v>
      </c>
      <c r="F252" s="19">
        <v>0.5</v>
      </c>
      <c r="G252" s="19">
        <v>0.5</v>
      </c>
      <c r="H252" s="19">
        <v>0</v>
      </c>
      <c r="I252" s="19">
        <v>0</v>
      </c>
      <c r="J252" s="19">
        <v>0</v>
      </c>
    </row>
    <row r="253" spans="1:10" ht="166.5" customHeight="1">
      <c r="A253" s="16">
        <v>248</v>
      </c>
      <c r="B253" s="48" t="s">
        <v>373</v>
      </c>
      <c r="C253" s="39" t="s">
        <v>370</v>
      </c>
      <c r="D253" s="21" t="s">
        <v>84</v>
      </c>
      <c r="E253" s="19">
        <v>1</v>
      </c>
      <c r="F253" s="19">
        <v>3.5</v>
      </c>
      <c r="G253" s="19">
        <v>3.5</v>
      </c>
      <c r="H253" s="19">
        <v>3</v>
      </c>
      <c r="I253" s="19">
        <v>3</v>
      </c>
      <c r="J253" s="19">
        <v>3</v>
      </c>
    </row>
    <row r="254" spans="1:10" ht="103.5" customHeight="1">
      <c r="A254" s="16">
        <v>249</v>
      </c>
      <c r="B254" s="48" t="s">
        <v>375</v>
      </c>
      <c r="C254" s="62" t="s">
        <v>252</v>
      </c>
      <c r="D254" s="21" t="s">
        <v>84</v>
      </c>
      <c r="E254" s="19">
        <v>0</v>
      </c>
      <c r="F254" s="19">
        <v>73.5</v>
      </c>
      <c r="G254" s="19">
        <v>73.5</v>
      </c>
      <c r="H254" s="19">
        <v>0</v>
      </c>
      <c r="I254" s="19">
        <v>0</v>
      </c>
      <c r="J254" s="19">
        <v>0</v>
      </c>
    </row>
    <row r="255" spans="1:10" ht="191.25" customHeight="1">
      <c r="A255" s="16">
        <v>250</v>
      </c>
      <c r="B255" s="48" t="s">
        <v>180</v>
      </c>
      <c r="C255" s="21" t="s">
        <v>208</v>
      </c>
      <c r="D255" s="21" t="s">
        <v>84</v>
      </c>
      <c r="E255" s="19">
        <v>0</v>
      </c>
      <c r="F255" s="19">
        <v>1.5</v>
      </c>
      <c r="G255" s="19">
        <v>1.5</v>
      </c>
      <c r="H255" s="19">
        <v>0</v>
      </c>
      <c r="I255" s="19">
        <v>0</v>
      </c>
      <c r="J255" s="19">
        <v>0</v>
      </c>
    </row>
    <row r="256" spans="1:10" ht="134.25" customHeight="1">
      <c r="A256" s="16">
        <v>251</v>
      </c>
      <c r="B256" s="48" t="s">
        <v>181</v>
      </c>
      <c r="C256" s="63" t="s">
        <v>269</v>
      </c>
      <c r="D256" s="21" t="s">
        <v>85</v>
      </c>
      <c r="E256" s="19">
        <v>12</v>
      </c>
      <c r="F256" s="19">
        <v>5.8</v>
      </c>
      <c r="G256" s="19">
        <v>12</v>
      </c>
      <c r="H256" s="19">
        <v>12</v>
      </c>
      <c r="I256" s="19">
        <v>12</v>
      </c>
      <c r="J256" s="19">
        <v>12</v>
      </c>
    </row>
    <row r="257" spans="1:10" ht="171.75" customHeight="1">
      <c r="A257" s="16">
        <v>252</v>
      </c>
      <c r="B257" s="48" t="s">
        <v>182</v>
      </c>
      <c r="C257" s="63" t="s">
        <v>270</v>
      </c>
      <c r="D257" s="21" t="s">
        <v>85</v>
      </c>
      <c r="E257" s="19">
        <v>14</v>
      </c>
      <c r="F257" s="19">
        <v>24.3</v>
      </c>
      <c r="G257" s="19">
        <v>40</v>
      </c>
      <c r="H257" s="19">
        <v>40</v>
      </c>
      <c r="I257" s="19">
        <v>40</v>
      </c>
      <c r="J257" s="19">
        <v>40</v>
      </c>
    </row>
    <row r="258" spans="1:10" ht="133.5" customHeight="1">
      <c r="A258" s="16">
        <v>253</v>
      </c>
      <c r="B258" s="48" t="s">
        <v>183</v>
      </c>
      <c r="C258" s="63" t="s">
        <v>271</v>
      </c>
      <c r="D258" s="21" t="s">
        <v>85</v>
      </c>
      <c r="E258" s="19">
        <v>5</v>
      </c>
      <c r="F258" s="19">
        <v>3.1</v>
      </c>
      <c r="G258" s="19">
        <v>5</v>
      </c>
      <c r="H258" s="19">
        <v>5.2</v>
      </c>
      <c r="I258" s="19">
        <v>5.2</v>
      </c>
      <c r="J258" s="19">
        <v>5.2</v>
      </c>
    </row>
    <row r="259" spans="1:10" ht="135" customHeight="1">
      <c r="A259" s="16">
        <v>254</v>
      </c>
      <c r="B259" s="48" t="s">
        <v>438</v>
      </c>
      <c r="C259" s="64" t="s">
        <v>366</v>
      </c>
      <c r="D259" s="21" t="s">
        <v>85</v>
      </c>
      <c r="E259" s="19">
        <v>0</v>
      </c>
      <c r="F259" s="19">
        <v>23.9</v>
      </c>
      <c r="G259" s="19">
        <v>23.9</v>
      </c>
      <c r="H259" s="19">
        <v>0.3</v>
      </c>
      <c r="I259" s="19">
        <v>0.3</v>
      </c>
      <c r="J259" s="19">
        <v>0.3</v>
      </c>
    </row>
    <row r="260" spans="1:10" ht="152.25" customHeight="1">
      <c r="A260" s="16">
        <v>255</v>
      </c>
      <c r="B260" s="48" t="s">
        <v>184</v>
      </c>
      <c r="C260" s="63" t="s">
        <v>274</v>
      </c>
      <c r="D260" s="21" t="s">
        <v>85</v>
      </c>
      <c r="E260" s="19">
        <v>12</v>
      </c>
      <c r="F260" s="19">
        <v>15.8</v>
      </c>
      <c r="G260" s="19">
        <v>20</v>
      </c>
      <c r="H260" s="19">
        <v>20</v>
      </c>
      <c r="I260" s="19">
        <v>20</v>
      </c>
      <c r="J260" s="19">
        <v>20</v>
      </c>
    </row>
    <row r="261" spans="1:10" ht="170.25" customHeight="1">
      <c r="A261" s="16">
        <v>256</v>
      </c>
      <c r="B261" s="48" t="s">
        <v>374</v>
      </c>
      <c r="C261" s="39" t="s">
        <v>370</v>
      </c>
      <c r="D261" s="21" t="s">
        <v>85</v>
      </c>
      <c r="E261" s="19">
        <v>27</v>
      </c>
      <c r="F261" s="19">
        <v>6.5</v>
      </c>
      <c r="G261" s="19">
        <v>10</v>
      </c>
      <c r="H261" s="19">
        <v>10</v>
      </c>
      <c r="I261" s="19">
        <v>10</v>
      </c>
      <c r="J261" s="19">
        <v>10</v>
      </c>
    </row>
    <row r="262" spans="1:10" ht="111" customHeight="1">
      <c r="A262" s="16">
        <v>257</v>
      </c>
      <c r="B262" s="48" t="s">
        <v>376</v>
      </c>
      <c r="C262" s="62" t="s">
        <v>252</v>
      </c>
      <c r="D262" s="21" t="s">
        <v>85</v>
      </c>
      <c r="E262" s="19">
        <v>0</v>
      </c>
      <c r="F262" s="19">
        <v>95.2</v>
      </c>
      <c r="G262" s="19">
        <v>95.2</v>
      </c>
      <c r="H262" s="19">
        <v>0</v>
      </c>
      <c r="I262" s="19">
        <v>0</v>
      </c>
      <c r="J262" s="19">
        <v>0</v>
      </c>
    </row>
    <row r="263" spans="1:10" ht="138" customHeight="1">
      <c r="A263" s="16">
        <v>258</v>
      </c>
      <c r="B263" s="48" t="s">
        <v>185</v>
      </c>
      <c r="C263" s="65" t="s">
        <v>269</v>
      </c>
      <c r="D263" s="21" t="s">
        <v>86</v>
      </c>
      <c r="E263" s="19">
        <v>8</v>
      </c>
      <c r="F263" s="19">
        <v>6.2</v>
      </c>
      <c r="G263" s="19">
        <v>8</v>
      </c>
      <c r="H263" s="19">
        <v>8</v>
      </c>
      <c r="I263" s="19">
        <v>8</v>
      </c>
      <c r="J263" s="19">
        <v>8</v>
      </c>
    </row>
    <row r="264" spans="1:10" ht="178.5" customHeight="1">
      <c r="A264" s="16">
        <v>259</v>
      </c>
      <c r="B264" s="48" t="s">
        <v>186</v>
      </c>
      <c r="C264" s="65" t="s">
        <v>270</v>
      </c>
      <c r="D264" s="21" t="s">
        <v>86</v>
      </c>
      <c r="E264" s="19">
        <v>17</v>
      </c>
      <c r="F264" s="19">
        <v>1.5</v>
      </c>
      <c r="G264" s="19">
        <v>17</v>
      </c>
      <c r="H264" s="19">
        <v>17</v>
      </c>
      <c r="I264" s="19">
        <v>17</v>
      </c>
      <c r="J264" s="19">
        <v>17</v>
      </c>
    </row>
    <row r="265" spans="1:10" ht="135" customHeight="1">
      <c r="A265" s="16">
        <v>260</v>
      </c>
      <c r="B265" s="48" t="s">
        <v>187</v>
      </c>
      <c r="C265" s="65" t="s">
        <v>271</v>
      </c>
      <c r="D265" s="21" t="s">
        <v>86</v>
      </c>
      <c r="E265" s="19">
        <v>30</v>
      </c>
      <c r="F265" s="19">
        <v>0</v>
      </c>
      <c r="G265" s="19">
        <v>30</v>
      </c>
      <c r="H265" s="19">
        <v>30</v>
      </c>
      <c r="I265" s="19">
        <v>30</v>
      </c>
      <c r="J265" s="19">
        <v>30</v>
      </c>
    </row>
    <row r="266" spans="1:10" ht="134.25" customHeight="1">
      <c r="A266" s="16">
        <v>261</v>
      </c>
      <c r="B266" s="48" t="s">
        <v>188</v>
      </c>
      <c r="C266" s="65" t="s">
        <v>272</v>
      </c>
      <c r="D266" s="21" t="s">
        <v>86</v>
      </c>
      <c r="E266" s="19">
        <v>0.2</v>
      </c>
      <c r="F266" s="19">
        <v>0</v>
      </c>
      <c r="G266" s="19">
        <v>0.2</v>
      </c>
      <c r="H266" s="19">
        <v>0.2</v>
      </c>
      <c r="I266" s="19">
        <v>0.2</v>
      </c>
      <c r="J266" s="19">
        <v>0.2</v>
      </c>
    </row>
    <row r="267" spans="1:10" ht="135.75" customHeight="1">
      <c r="A267" s="16">
        <v>262</v>
      </c>
      <c r="B267" s="48" t="s">
        <v>377</v>
      </c>
      <c r="C267" s="41" t="s">
        <v>475</v>
      </c>
      <c r="D267" s="21" t="s">
        <v>86</v>
      </c>
      <c r="E267" s="19">
        <v>0</v>
      </c>
      <c r="F267" s="19">
        <v>2.8</v>
      </c>
      <c r="G267" s="19">
        <v>2.8</v>
      </c>
      <c r="H267" s="19">
        <v>0</v>
      </c>
      <c r="I267" s="19">
        <v>0</v>
      </c>
      <c r="J267" s="19">
        <v>0</v>
      </c>
    </row>
    <row r="268" spans="1:10" ht="150.75" customHeight="1">
      <c r="A268" s="16">
        <v>263</v>
      </c>
      <c r="B268" s="48" t="s">
        <v>189</v>
      </c>
      <c r="C268" s="65" t="s">
        <v>274</v>
      </c>
      <c r="D268" s="21" t="s">
        <v>86</v>
      </c>
      <c r="E268" s="19">
        <v>15</v>
      </c>
      <c r="F268" s="19">
        <v>2</v>
      </c>
      <c r="G268" s="19">
        <v>15</v>
      </c>
      <c r="H268" s="19">
        <v>15</v>
      </c>
      <c r="I268" s="19">
        <v>15</v>
      </c>
      <c r="J268" s="19">
        <v>15</v>
      </c>
    </row>
    <row r="269" spans="1:10" ht="115.5" customHeight="1">
      <c r="A269" s="16">
        <v>264</v>
      </c>
      <c r="B269" s="48" t="s">
        <v>378</v>
      </c>
      <c r="C269" s="65" t="s">
        <v>275</v>
      </c>
      <c r="D269" s="21" t="s">
        <v>86</v>
      </c>
      <c r="E269" s="19">
        <v>15</v>
      </c>
      <c r="F269" s="19">
        <v>2</v>
      </c>
      <c r="G269" s="19">
        <v>15</v>
      </c>
      <c r="H269" s="19">
        <v>15</v>
      </c>
      <c r="I269" s="19">
        <v>15</v>
      </c>
      <c r="J269" s="19">
        <v>15</v>
      </c>
    </row>
    <row r="270" spans="1:10" ht="173.25" customHeight="1">
      <c r="A270" s="16">
        <v>265</v>
      </c>
      <c r="B270" s="48" t="s">
        <v>439</v>
      </c>
      <c r="C270" s="66" t="s">
        <v>370</v>
      </c>
      <c r="D270" s="21" t="s">
        <v>86</v>
      </c>
      <c r="E270" s="19">
        <v>0</v>
      </c>
      <c r="F270" s="19">
        <v>1.5</v>
      </c>
      <c r="G270" s="19">
        <v>1.5</v>
      </c>
      <c r="H270" s="19">
        <v>0</v>
      </c>
      <c r="I270" s="19">
        <v>0</v>
      </c>
      <c r="J270" s="19">
        <v>0</v>
      </c>
    </row>
    <row r="271" spans="1:10" ht="114" customHeight="1">
      <c r="A271" s="16">
        <v>266</v>
      </c>
      <c r="B271" s="48" t="s">
        <v>277</v>
      </c>
      <c r="C271" s="65" t="s">
        <v>252</v>
      </c>
      <c r="D271" s="21" t="s">
        <v>86</v>
      </c>
      <c r="E271" s="19">
        <v>0</v>
      </c>
      <c r="F271" s="19">
        <v>124.7</v>
      </c>
      <c r="G271" s="19">
        <v>124.7</v>
      </c>
      <c r="H271" s="19">
        <v>0</v>
      </c>
      <c r="I271" s="19">
        <v>0</v>
      </c>
      <c r="J271" s="19">
        <v>0</v>
      </c>
    </row>
    <row r="272" spans="1:10" ht="190.5" customHeight="1">
      <c r="A272" s="16">
        <v>267</v>
      </c>
      <c r="B272" s="48" t="s">
        <v>190</v>
      </c>
      <c r="C272" s="21" t="s">
        <v>208</v>
      </c>
      <c r="D272" s="21" t="s">
        <v>86</v>
      </c>
      <c r="E272" s="19">
        <v>0</v>
      </c>
      <c r="F272" s="19">
        <v>2.5</v>
      </c>
      <c r="G272" s="19">
        <v>2.5</v>
      </c>
      <c r="H272" s="19">
        <v>0</v>
      </c>
      <c r="I272" s="19">
        <v>0</v>
      </c>
      <c r="J272" s="19">
        <v>0</v>
      </c>
    </row>
    <row r="273" spans="1:10" ht="151.5" customHeight="1">
      <c r="A273" s="16">
        <v>268</v>
      </c>
      <c r="B273" s="48" t="s">
        <v>440</v>
      </c>
      <c r="C273" s="66" t="s">
        <v>269</v>
      </c>
      <c r="D273" s="21" t="s">
        <v>479</v>
      </c>
      <c r="E273" s="19">
        <v>0.6</v>
      </c>
      <c r="F273" s="19">
        <v>3.7</v>
      </c>
      <c r="G273" s="19">
        <v>3.7</v>
      </c>
      <c r="H273" s="19">
        <v>0</v>
      </c>
      <c r="I273" s="19">
        <v>0</v>
      </c>
      <c r="J273" s="19">
        <v>0</v>
      </c>
    </row>
    <row r="274" spans="1:10" ht="170.25" customHeight="1">
      <c r="A274" s="16">
        <v>269</v>
      </c>
      <c r="B274" s="48" t="s">
        <v>441</v>
      </c>
      <c r="C274" s="66" t="s">
        <v>270</v>
      </c>
      <c r="D274" s="21" t="s">
        <v>479</v>
      </c>
      <c r="E274" s="19">
        <v>0</v>
      </c>
      <c r="F274" s="19">
        <v>2.5</v>
      </c>
      <c r="G274" s="19">
        <v>2.5</v>
      </c>
      <c r="H274" s="19">
        <v>0</v>
      </c>
      <c r="I274" s="19">
        <v>0</v>
      </c>
      <c r="J274" s="19">
        <v>0</v>
      </c>
    </row>
    <row r="275" spans="1:10" ht="138" customHeight="1">
      <c r="A275" s="16">
        <v>270</v>
      </c>
      <c r="B275" s="48" t="s">
        <v>442</v>
      </c>
      <c r="C275" s="66" t="s">
        <v>271</v>
      </c>
      <c r="D275" s="21" t="s">
        <v>479</v>
      </c>
      <c r="E275" s="19">
        <v>0</v>
      </c>
      <c r="F275" s="19">
        <v>1</v>
      </c>
      <c r="G275" s="19">
        <v>1</v>
      </c>
      <c r="H275" s="19">
        <v>0</v>
      </c>
      <c r="I275" s="19">
        <v>0</v>
      </c>
      <c r="J275" s="19">
        <v>0</v>
      </c>
    </row>
    <row r="276" spans="1:10" ht="134.25" customHeight="1">
      <c r="A276" s="16">
        <v>271</v>
      </c>
      <c r="B276" s="48" t="s">
        <v>443</v>
      </c>
      <c r="C276" s="66" t="s">
        <v>366</v>
      </c>
      <c r="D276" s="21" t="s">
        <v>479</v>
      </c>
      <c r="E276" s="19">
        <v>0</v>
      </c>
      <c r="F276" s="19">
        <v>10</v>
      </c>
      <c r="G276" s="19">
        <v>10</v>
      </c>
      <c r="H276" s="19">
        <v>0</v>
      </c>
      <c r="I276" s="19">
        <v>0</v>
      </c>
      <c r="J276" s="19">
        <v>0</v>
      </c>
    </row>
    <row r="277" spans="1:10" ht="153" customHeight="1">
      <c r="A277" s="16">
        <v>272</v>
      </c>
      <c r="B277" s="48" t="s">
        <v>444</v>
      </c>
      <c r="C277" s="66" t="s">
        <v>274</v>
      </c>
      <c r="D277" s="21" t="s">
        <v>479</v>
      </c>
      <c r="E277" s="19">
        <v>4</v>
      </c>
      <c r="F277" s="19">
        <v>4.5</v>
      </c>
      <c r="G277" s="19">
        <v>4.5</v>
      </c>
      <c r="H277" s="19">
        <v>0</v>
      </c>
      <c r="I277" s="19">
        <v>0</v>
      </c>
      <c r="J277" s="19">
        <v>0</v>
      </c>
    </row>
    <row r="278" spans="1:10" ht="171.75" customHeight="1">
      <c r="A278" s="16">
        <v>273</v>
      </c>
      <c r="B278" s="48" t="s">
        <v>445</v>
      </c>
      <c r="C278" s="66" t="s">
        <v>370</v>
      </c>
      <c r="D278" s="21" t="s">
        <v>479</v>
      </c>
      <c r="E278" s="19">
        <v>1</v>
      </c>
      <c r="F278" s="19">
        <v>4</v>
      </c>
      <c r="G278" s="19">
        <v>4</v>
      </c>
      <c r="H278" s="19">
        <v>0</v>
      </c>
      <c r="I278" s="19">
        <v>0</v>
      </c>
      <c r="J278" s="19">
        <v>0</v>
      </c>
    </row>
    <row r="279" spans="1:10" ht="132" customHeight="1">
      <c r="A279" s="16">
        <v>274</v>
      </c>
      <c r="B279" s="48" t="s">
        <v>446</v>
      </c>
      <c r="C279" s="66" t="s">
        <v>252</v>
      </c>
      <c r="D279" s="21" t="s">
        <v>479</v>
      </c>
      <c r="E279" s="19">
        <v>0</v>
      </c>
      <c r="F279" s="19">
        <v>10.8</v>
      </c>
      <c r="G279" s="19">
        <v>10.8</v>
      </c>
      <c r="H279" s="19">
        <v>0</v>
      </c>
      <c r="I279" s="19">
        <v>0</v>
      </c>
      <c r="J279" s="19">
        <v>0</v>
      </c>
    </row>
    <row r="280" spans="1:10" ht="137.25" customHeight="1">
      <c r="A280" s="16">
        <v>275</v>
      </c>
      <c r="B280" s="48" t="s">
        <v>447</v>
      </c>
      <c r="C280" s="66" t="s">
        <v>261</v>
      </c>
      <c r="D280" s="21" t="s">
        <v>479</v>
      </c>
      <c r="E280" s="19">
        <v>81.400000000000006</v>
      </c>
      <c r="F280" s="19">
        <v>93.5</v>
      </c>
      <c r="G280" s="19">
        <v>93.5</v>
      </c>
      <c r="H280" s="19">
        <v>0</v>
      </c>
      <c r="I280" s="19">
        <v>0</v>
      </c>
      <c r="J280" s="19">
        <v>0</v>
      </c>
    </row>
    <row r="281" spans="1:10" ht="226.5" customHeight="1">
      <c r="A281" s="16">
        <v>276</v>
      </c>
      <c r="B281" s="34" t="s">
        <v>478</v>
      </c>
      <c r="C281" s="66" t="s">
        <v>472</v>
      </c>
      <c r="D281" s="21" t="s">
        <v>479</v>
      </c>
      <c r="E281" s="19">
        <v>0</v>
      </c>
      <c r="F281" s="19">
        <v>7.2</v>
      </c>
      <c r="G281" s="19">
        <v>7.2</v>
      </c>
      <c r="H281" s="19">
        <v>0</v>
      </c>
      <c r="I281" s="19">
        <v>0</v>
      </c>
      <c r="J281" s="19">
        <v>0</v>
      </c>
    </row>
    <row r="282" spans="1:10" ht="191.25" customHeight="1">
      <c r="A282" s="16">
        <v>277</v>
      </c>
      <c r="B282" s="48" t="s">
        <v>268</v>
      </c>
      <c r="C282" s="21" t="s">
        <v>208</v>
      </c>
      <c r="D282" s="21" t="s">
        <v>384</v>
      </c>
      <c r="E282" s="19">
        <v>0</v>
      </c>
      <c r="F282" s="19">
        <v>22</v>
      </c>
      <c r="G282" s="19">
        <v>22</v>
      </c>
      <c r="H282" s="19">
        <v>0</v>
      </c>
      <c r="I282" s="19">
        <v>0</v>
      </c>
      <c r="J282" s="19">
        <v>0</v>
      </c>
    </row>
    <row r="283" spans="1:10" ht="73.5" customHeight="1">
      <c r="A283" s="16">
        <v>278</v>
      </c>
      <c r="B283" s="48" t="s">
        <v>379</v>
      </c>
      <c r="C283" s="67" t="s">
        <v>250</v>
      </c>
      <c r="D283" s="18" t="s">
        <v>91</v>
      </c>
      <c r="E283" s="19">
        <v>0</v>
      </c>
      <c r="F283" s="19">
        <v>17.600000000000001</v>
      </c>
      <c r="G283" s="19">
        <v>17.600000000000001</v>
      </c>
      <c r="H283" s="19">
        <v>0</v>
      </c>
      <c r="I283" s="19">
        <v>0</v>
      </c>
      <c r="J283" s="19">
        <v>0</v>
      </c>
    </row>
    <row r="284" spans="1:10" ht="37.5">
      <c r="A284" s="16">
        <v>279</v>
      </c>
      <c r="B284" s="26"/>
      <c r="C284" s="68"/>
      <c r="D284" s="18" t="s">
        <v>389</v>
      </c>
      <c r="E284" s="19">
        <f t="shared" ref="E284:J284" si="20">SUM(E106:E283)</f>
        <v>40330.799999999996</v>
      </c>
      <c r="F284" s="19">
        <f t="shared" si="20"/>
        <v>52546.5</v>
      </c>
      <c r="G284" s="19">
        <f t="shared" si="20"/>
        <v>70564.60000000002</v>
      </c>
      <c r="H284" s="19">
        <f t="shared" si="20"/>
        <v>27660.399999999994</v>
      </c>
      <c r="I284" s="19">
        <f t="shared" si="20"/>
        <v>23074.9</v>
      </c>
      <c r="J284" s="19">
        <f t="shared" si="20"/>
        <v>26842.6</v>
      </c>
    </row>
    <row r="285" spans="1:10">
      <c r="A285" s="16">
        <v>280</v>
      </c>
      <c r="B285" s="26" t="s">
        <v>391</v>
      </c>
      <c r="C285" s="69" t="s">
        <v>72</v>
      </c>
      <c r="D285" s="69"/>
      <c r="E285" s="19">
        <f>E286+E287</f>
        <v>0</v>
      </c>
      <c r="F285" s="19">
        <f>F286+F287</f>
        <v>-47.699999999999996</v>
      </c>
      <c r="G285" s="19">
        <f>G286+G287</f>
        <v>0</v>
      </c>
      <c r="H285" s="19">
        <f t="shared" ref="H285:J285" si="21">H286</f>
        <v>0</v>
      </c>
      <c r="I285" s="19">
        <f t="shared" si="21"/>
        <v>0</v>
      </c>
      <c r="J285" s="19">
        <f t="shared" si="21"/>
        <v>0</v>
      </c>
    </row>
    <row r="286" spans="1:10" ht="37.5">
      <c r="A286" s="16">
        <v>281</v>
      </c>
      <c r="B286" s="17" t="s">
        <v>390</v>
      </c>
      <c r="C286" s="18" t="s">
        <v>71</v>
      </c>
      <c r="D286" s="69"/>
      <c r="E286" s="19">
        <v>0</v>
      </c>
      <c r="F286" s="19">
        <v>-94.6</v>
      </c>
      <c r="G286" s="19">
        <v>0</v>
      </c>
      <c r="H286" s="19">
        <v>0</v>
      </c>
      <c r="I286" s="19">
        <v>0</v>
      </c>
      <c r="J286" s="19">
        <v>0</v>
      </c>
    </row>
    <row r="287" spans="1:10" ht="37.5">
      <c r="A287" s="16">
        <v>282</v>
      </c>
      <c r="B287" s="17" t="s">
        <v>387</v>
      </c>
      <c r="C287" s="18" t="s">
        <v>386</v>
      </c>
      <c r="D287" s="69"/>
      <c r="E287" s="19">
        <v>0</v>
      </c>
      <c r="F287" s="19">
        <v>46.9</v>
      </c>
      <c r="G287" s="19">
        <v>0</v>
      </c>
      <c r="H287" s="19">
        <v>0</v>
      </c>
      <c r="I287" s="19">
        <v>0</v>
      </c>
      <c r="J287" s="19">
        <v>0</v>
      </c>
    </row>
    <row r="288" spans="1:10">
      <c r="A288" s="16">
        <v>283</v>
      </c>
      <c r="B288" s="17" t="s">
        <v>97</v>
      </c>
      <c r="C288" s="69" t="s">
        <v>98</v>
      </c>
      <c r="D288" s="69"/>
      <c r="E288" s="19">
        <f t="shared" ref="E288:J288" si="22">SUM(E290:E295)</f>
        <v>14495935.1</v>
      </c>
      <c r="F288" s="19">
        <f t="shared" si="22"/>
        <v>10398160.4</v>
      </c>
      <c r="G288" s="19">
        <f t="shared" si="22"/>
        <v>14963031.5</v>
      </c>
      <c r="H288" s="19">
        <f t="shared" si="22"/>
        <v>9859977</v>
      </c>
      <c r="I288" s="19">
        <f t="shared" si="22"/>
        <v>9738563.9000000004</v>
      </c>
      <c r="J288" s="19">
        <f t="shared" si="22"/>
        <v>9999297.5</v>
      </c>
    </row>
    <row r="289" spans="1:10" ht="56.25">
      <c r="A289" s="16">
        <v>284</v>
      </c>
      <c r="B289" s="17" t="s">
        <v>99</v>
      </c>
      <c r="C289" s="69" t="s">
        <v>100</v>
      </c>
      <c r="D289" s="69"/>
      <c r="E289" s="19">
        <f>SUM(E290:E293)</f>
        <v>14510913.6</v>
      </c>
      <c r="F289" s="19">
        <f>SUM(F290:F293)</f>
        <v>10413724.5</v>
      </c>
      <c r="G289" s="19">
        <f t="shared" ref="G289:J289" si="23">SUM(G290:G293)</f>
        <v>14978595.699999999</v>
      </c>
      <c r="H289" s="19">
        <f t="shared" si="23"/>
        <v>9859977</v>
      </c>
      <c r="I289" s="19">
        <f t="shared" si="23"/>
        <v>9738563.9000000004</v>
      </c>
      <c r="J289" s="19">
        <f t="shared" si="23"/>
        <v>9999297.5</v>
      </c>
    </row>
    <row r="290" spans="1:10" ht="37.5">
      <c r="A290" s="16">
        <v>285</v>
      </c>
      <c r="B290" s="17" t="s">
        <v>101</v>
      </c>
      <c r="C290" s="69" t="s">
        <v>102</v>
      </c>
      <c r="D290" s="69"/>
      <c r="E290" s="19">
        <v>64625.1</v>
      </c>
      <c r="F290" s="19">
        <v>48468.9</v>
      </c>
      <c r="G290" s="19">
        <v>64625.1</v>
      </c>
      <c r="H290" s="19">
        <v>0</v>
      </c>
      <c r="I290" s="19">
        <v>0</v>
      </c>
      <c r="J290" s="19">
        <v>0</v>
      </c>
    </row>
    <row r="291" spans="1:10" ht="37.5">
      <c r="A291" s="16">
        <v>286</v>
      </c>
      <c r="B291" s="17" t="s">
        <v>103</v>
      </c>
      <c r="C291" s="69" t="s">
        <v>104</v>
      </c>
      <c r="D291" s="69"/>
      <c r="E291" s="19">
        <v>4800588</v>
      </c>
      <c r="F291" s="19">
        <v>3390787.4</v>
      </c>
      <c r="G291" s="19">
        <v>4867357.5999999996</v>
      </c>
      <c r="H291" s="19">
        <v>1141676.3999999999</v>
      </c>
      <c r="I291" s="19">
        <v>746000</v>
      </c>
      <c r="J291" s="19">
        <v>746000</v>
      </c>
    </row>
    <row r="292" spans="1:10" ht="37.5">
      <c r="A292" s="16">
        <v>287</v>
      </c>
      <c r="B292" s="17" t="s">
        <v>105</v>
      </c>
      <c r="C292" s="69" t="s">
        <v>106</v>
      </c>
      <c r="D292" s="69"/>
      <c r="E292" s="19">
        <v>7972528.9000000004</v>
      </c>
      <c r="F292" s="19">
        <v>5716096.7000000002</v>
      </c>
      <c r="G292" s="19">
        <v>7977716.4000000004</v>
      </c>
      <c r="H292" s="19">
        <v>7863157.5</v>
      </c>
      <c r="I292" s="19">
        <v>7870380.5</v>
      </c>
      <c r="J292" s="19">
        <v>7877906.7999999998</v>
      </c>
    </row>
    <row r="293" spans="1:10">
      <c r="A293" s="16">
        <v>288</v>
      </c>
      <c r="B293" s="17" t="s">
        <v>107</v>
      </c>
      <c r="C293" s="69" t="s">
        <v>108</v>
      </c>
      <c r="D293" s="69"/>
      <c r="E293" s="19">
        <v>1673171.6</v>
      </c>
      <c r="F293" s="19">
        <v>1258371.5</v>
      </c>
      <c r="G293" s="19">
        <v>2068896.6</v>
      </c>
      <c r="H293" s="19">
        <v>855143.1</v>
      </c>
      <c r="I293" s="19">
        <v>1122183.3999999999</v>
      </c>
      <c r="J293" s="19">
        <v>1375390.7</v>
      </c>
    </row>
    <row r="294" spans="1:10" ht="93.75">
      <c r="A294" s="16">
        <v>289</v>
      </c>
      <c r="B294" s="17" t="s">
        <v>451</v>
      </c>
      <c r="C294" s="69" t="s">
        <v>452</v>
      </c>
      <c r="D294" s="69"/>
      <c r="E294" s="19">
        <v>5278.5</v>
      </c>
      <c r="F294" s="19">
        <v>5278.5</v>
      </c>
      <c r="G294" s="19">
        <v>5278.5</v>
      </c>
      <c r="H294" s="19">
        <v>0</v>
      </c>
      <c r="I294" s="19">
        <v>0</v>
      </c>
      <c r="J294" s="19">
        <v>0</v>
      </c>
    </row>
    <row r="295" spans="1:10" ht="75">
      <c r="A295" s="16">
        <v>290</v>
      </c>
      <c r="B295" s="17" t="s">
        <v>109</v>
      </c>
      <c r="C295" s="69" t="s">
        <v>110</v>
      </c>
      <c r="D295" s="69"/>
      <c r="E295" s="19">
        <v>-20257</v>
      </c>
      <c r="F295" s="19">
        <v>-20842.599999999999</v>
      </c>
      <c r="G295" s="19">
        <v>-20842.7</v>
      </c>
      <c r="H295" s="19">
        <v>0</v>
      </c>
      <c r="I295" s="19">
        <v>0</v>
      </c>
      <c r="J295" s="19">
        <v>0</v>
      </c>
    </row>
    <row r="296" spans="1:10">
      <c r="A296" s="16">
        <v>291</v>
      </c>
      <c r="B296" s="70" t="s">
        <v>4</v>
      </c>
      <c r="C296" s="71"/>
      <c r="D296" s="20"/>
      <c r="E296" s="19">
        <f t="shared" ref="E296:J296" si="24">E6+E288</f>
        <v>24694933.799999997</v>
      </c>
      <c r="F296" s="19">
        <f t="shared" si="24"/>
        <v>16901175.600000001</v>
      </c>
      <c r="G296" s="19">
        <f t="shared" si="24"/>
        <v>25449770.399999999</v>
      </c>
      <c r="H296" s="19">
        <f t="shared" si="24"/>
        <v>20845822.300000001</v>
      </c>
      <c r="I296" s="19">
        <f t="shared" si="24"/>
        <v>21525750.400000002</v>
      </c>
      <c r="J296" s="19">
        <f t="shared" si="24"/>
        <v>22557901.300000001</v>
      </c>
    </row>
    <row r="297" spans="1:10">
      <c r="A297" s="72" t="s">
        <v>458</v>
      </c>
      <c r="B297" s="73"/>
      <c r="C297" s="74"/>
      <c r="D297" s="75"/>
      <c r="E297" s="76"/>
      <c r="F297" s="76"/>
      <c r="G297" s="76"/>
      <c r="H297" s="76"/>
      <c r="I297" s="76"/>
      <c r="J297" s="76"/>
    </row>
    <row r="298" spans="1:10" ht="69" customHeight="1">
      <c r="A298" s="77" t="s">
        <v>80</v>
      </c>
      <c r="B298" s="78"/>
      <c r="C298" s="78"/>
      <c r="D298" s="78"/>
      <c r="E298" s="79"/>
      <c r="F298" s="79"/>
      <c r="G298" s="79"/>
      <c r="H298" s="79"/>
      <c r="I298" s="80" t="s">
        <v>79</v>
      </c>
      <c r="J298" s="80"/>
    </row>
    <row r="299" spans="1:10">
      <c r="A299" s="8"/>
      <c r="B299" s="7"/>
      <c r="C299" s="9"/>
      <c r="D299" s="9"/>
      <c r="E299" s="9"/>
      <c r="F299" s="9"/>
      <c r="G299" s="9"/>
      <c r="H299" s="9"/>
      <c r="I299" s="9"/>
      <c r="J299" s="9"/>
    </row>
  </sheetData>
  <autoFilter ref="A1:J29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0">
    <mergeCell ref="A298:D298"/>
    <mergeCell ref="I298:J298"/>
    <mergeCell ref="A1:J1"/>
    <mergeCell ref="F3:F4"/>
    <mergeCell ref="G3:G4"/>
    <mergeCell ref="H3:J3"/>
    <mergeCell ref="E3:E4"/>
    <mergeCell ref="A3:A4"/>
    <mergeCell ref="B3:C3"/>
    <mergeCell ref="D3:D4"/>
  </mergeCells>
  <hyperlinks>
    <hyperlink ref="D60" r:id="rId1" display="https://rpn.gov.ru/regions/64/"/>
  </hyperlinks>
  <printOptions horizontalCentered="1"/>
  <pageMargins left="0.39370078740157483" right="0.39370078740157483" top="0.39370078740157483" bottom="0.19685039370078741" header="0.19685039370078741" footer="0"/>
  <pageSetup paperSize="9" scale="58" fitToHeight="0" orientation="landscape" r:id="rId2"/>
  <headerFooter differentFirst="1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2022-11-10T13:09:45Z</dcterms:modified>
</cp:coreProperties>
</file>